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 activeTab="3"/>
  </bookViews>
  <sheets>
    <sheet name="T1" sheetId="1" r:id="rId1"/>
    <sheet name="C4 S" sheetId="3" r:id="rId2"/>
    <sheet name="RS1" sheetId="4" r:id="rId3"/>
    <sheet name="RS2 Vie" sheetId="5" r:id="rId4"/>
    <sheet name="Bilan Vie" sheetId="12" r:id="rId5"/>
    <sheet name="CEG Vie" sheetId="13" r:id="rId6"/>
    <sheet name="CGPP Vie" sheetId="14" r:id="rId7"/>
  </sheets>
  <externalReferences>
    <externalReference r:id="rId8"/>
  </externalReferences>
  <definedNames>
    <definedName name="Numero_des_semestres" localSheetId="1">'C4 S'!$A$48:$A$49</definedName>
    <definedName name="Numero_des_semestres" localSheetId="2">'RS1'!$A$40:$A$41</definedName>
    <definedName name="Numero_des_semestres" localSheetId="3">'RS2 Vie'!$A$36:$A$37</definedName>
    <definedName name="Numero_des_semestres">#REF!</definedName>
    <definedName name="Numero_des_trimestres" localSheetId="0">'T1'!$A$39:$A$42</definedName>
    <definedName name="Numero_des_trimestres">#REF!</definedName>
  </definedNames>
  <calcPr calcId="145621"/>
</workbook>
</file>

<file path=xl/calcChain.xml><?xml version="1.0" encoding="utf-8"?>
<calcChain xmlns="http://schemas.openxmlformats.org/spreadsheetml/2006/main">
  <c r="E57" i="14" l="1"/>
  <c r="D53" i="14"/>
  <c r="E45" i="14"/>
  <c r="D27" i="14"/>
  <c r="E30" i="14" s="1"/>
  <c r="E18" i="14"/>
  <c r="E11" i="14"/>
  <c r="C62" i="13"/>
  <c r="E54" i="13"/>
  <c r="E50" i="13"/>
  <c r="E44" i="13"/>
  <c r="E34" i="13"/>
  <c r="D27" i="13"/>
  <c r="C27" i="13"/>
  <c r="E27" i="13" s="1"/>
  <c r="C26" i="13"/>
  <c r="E18" i="13"/>
  <c r="D17" i="13"/>
  <c r="C17" i="13"/>
  <c r="E17" i="13" s="1"/>
  <c r="E16" i="13"/>
  <c r="E15" i="13"/>
  <c r="E14" i="13"/>
  <c r="D12" i="13"/>
  <c r="E12" i="13" s="1"/>
  <c r="C12" i="13"/>
  <c r="E11" i="13"/>
  <c r="E10" i="13"/>
  <c r="E9" i="13"/>
  <c r="E8" i="13"/>
  <c r="E7" i="13"/>
  <c r="E109" i="12"/>
  <c r="E94" i="12"/>
  <c r="E89" i="12"/>
  <c r="E82" i="12"/>
  <c r="D67" i="12"/>
  <c r="D64" i="12"/>
  <c r="D48" i="12"/>
  <c r="C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48" i="12" s="1"/>
  <c r="D29" i="12"/>
  <c r="C29" i="12"/>
  <c r="E28" i="12"/>
  <c r="E27" i="12"/>
  <c r="E29" i="12" s="1"/>
  <c r="D25" i="12"/>
  <c r="C25" i="12"/>
  <c r="E24" i="12"/>
  <c r="E23" i="12"/>
  <c r="E25" i="12" s="1"/>
  <c r="E22" i="12"/>
  <c r="E21" i="12"/>
  <c r="E20" i="12"/>
  <c r="E19" i="12"/>
  <c r="E18" i="12"/>
  <c r="E16" i="12"/>
  <c r="E15" i="12"/>
  <c r="E14" i="12"/>
  <c r="E13" i="12"/>
  <c r="D11" i="12"/>
  <c r="C11" i="12"/>
  <c r="E10" i="12"/>
  <c r="E9" i="12"/>
  <c r="E11" i="12" s="1"/>
  <c r="D23" i="5"/>
  <c r="B23" i="5"/>
  <c r="D22" i="5"/>
  <c r="C21" i="5"/>
  <c r="B21" i="5"/>
  <c r="D20" i="5"/>
  <c r="D19" i="5"/>
  <c r="D18" i="5"/>
  <c r="D17" i="5"/>
  <c r="D16" i="5"/>
  <c r="D15" i="5"/>
  <c r="C14" i="5"/>
  <c r="C23" i="5" s="1"/>
  <c r="B14" i="5"/>
  <c r="D13" i="5"/>
  <c r="D12" i="5"/>
  <c r="D11" i="5"/>
  <c r="D10" i="5"/>
  <c r="D9" i="5"/>
  <c r="D8" i="5"/>
  <c r="L23" i="4"/>
  <c r="K23" i="4"/>
  <c r="K24" i="4" s="1"/>
  <c r="J23" i="4"/>
  <c r="I23" i="4"/>
  <c r="I24" i="4" s="1"/>
  <c r="H23" i="4"/>
  <c r="G23" i="4"/>
  <c r="G24" i="4" s="1"/>
  <c r="F23" i="4"/>
  <c r="E23" i="4"/>
  <c r="E24" i="4" s="1"/>
  <c r="D23" i="4"/>
  <c r="M22" i="4"/>
  <c r="M21" i="4"/>
  <c r="M20" i="4"/>
  <c r="M19" i="4"/>
  <c r="M18" i="4"/>
  <c r="M17" i="4"/>
  <c r="M16" i="4"/>
  <c r="M23" i="4" s="1"/>
  <c r="L15" i="4"/>
  <c r="L24" i="4" s="1"/>
  <c r="K15" i="4"/>
  <c r="J15" i="4"/>
  <c r="J24" i="4" s="1"/>
  <c r="I15" i="4"/>
  <c r="H15" i="4"/>
  <c r="H24" i="4" s="1"/>
  <c r="G15" i="4"/>
  <c r="F15" i="4"/>
  <c r="F24" i="4" s="1"/>
  <c r="E15" i="4"/>
  <c r="D15" i="4"/>
  <c r="D24" i="4" s="1"/>
  <c r="M14" i="4"/>
  <c r="M13" i="4"/>
  <c r="M12" i="4"/>
  <c r="M11" i="4"/>
  <c r="M10" i="4"/>
  <c r="M9" i="4"/>
  <c r="M8" i="4"/>
  <c r="M15" i="4" s="1"/>
  <c r="M24" i="4" s="1"/>
  <c r="F7" i="3"/>
  <c r="C7" i="3"/>
  <c r="F24" i="1"/>
  <c r="F23" i="1"/>
  <c r="F22" i="1"/>
  <c r="F21" i="1"/>
  <c r="F20" i="1"/>
  <c r="F19" i="1"/>
  <c r="F18" i="1"/>
  <c r="E17" i="1"/>
  <c r="D17" i="1" s="1"/>
  <c r="C17" i="1" s="1"/>
  <c r="B17" i="1" s="1"/>
  <c r="F15" i="1"/>
  <c r="F14" i="1"/>
  <c r="F13" i="1"/>
  <c r="F12" i="1"/>
  <c r="F11" i="1"/>
  <c r="F10" i="1"/>
  <c r="F9" i="1"/>
  <c r="E8" i="1"/>
  <c r="D8" i="1"/>
  <c r="C8" i="1" s="1"/>
  <c r="B8" i="1" s="1"/>
  <c r="E58" i="14" l="1"/>
  <c r="E59" i="14" s="1"/>
  <c r="E111" i="12"/>
  <c r="E112" i="12" s="1"/>
  <c r="E50" i="12"/>
  <c r="E51" i="12"/>
  <c r="E57" i="13"/>
  <c r="E58" i="13" s="1"/>
  <c r="E37" i="13"/>
  <c r="E36" i="13"/>
  <c r="E32" i="14"/>
  <c r="E33" i="14"/>
</calcChain>
</file>

<file path=xl/sharedStrings.xml><?xml version="1.0" encoding="utf-8"?>
<sst xmlns="http://schemas.openxmlformats.org/spreadsheetml/2006/main" count="543" uniqueCount="372">
  <si>
    <t xml:space="preserve">Société :  </t>
  </si>
  <si>
    <t>………………………………………………………………………………………………</t>
  </si>
  <si>
    <r>
      <t>Pays :</t>
    </r>
    <r>
      <rPr>
        <b/>
        <sz val="8"/>
        <color indexed="9"/>
        <rFont val="Arial"/>
        <family val="2"/>
      </rPr>
      <t>__</t>
    </r>
  </si>
  <si>
    <t>…………………………………..</t>
  </si>
  <si>
    <t>Exercice :</t>
  </si>
  <si>
    <t>Trimestre civil numero :</t>
  </si>
  <si>
    <t>1 : janv-mar</t>
  </si>
  <si>
    <t>2 : avr-jui</t>
  </si>
  <si>
    <t>3 : jul-sep</t>
  </si>
  <si>
    <t>4: oct-dec</t>
  </si>
  <si>
    <t>ETAT T1 : Flux trimestriels relatifs aux opérations réalisées.</t>
  </si>
  <si>
    <t>Etat trimestriel</t>
  </si>
  <si>
    <t>Les montants sont arrondis au millier de francs le plus proche et exprimés en milliers de francs CFA</t>
  </si>
  <si>
    <t>QUATRE TRIMESTRES PRÉCÉDENTS</t>
  </si>
  <si>
    <t>TRIMESTRE T-7</t>
  </si>
  <si>
    <t>TRIMESTRE T-6</t>
  </si>
  <si>
    <t>TRIMESTRE T-5</t>
  </si>
  <si>
    <t>TRIMESTRE T-4</t>
  </si>
  <si>
    <t>CUMUL</t>
  </si>
  <si>
    <t>Nombre de contrats souscrits</t>
  </si>
  <si>
    <t>Nombre de sinistres ouverts (1)</t>
  </si>
  <si>
    <t>Nombre de dossiers sinistres clôturés (2)</t>
  </si>
  <si>
    <t>Primes émises nettes d'annulations (3)</t>
  </si>
  <si>
    <t>Prestations payées (3)</t>
  </si>
  <si>
    <t>Commissions et frais généraux (3)</t>
  </si>
  <si>
    <t>Produits des placements nets de charges  (2)</t>
  </si>
  <si>
    <t>QUATRE DERNIERS TRIMESTRES</t>
  </si>
  <si>
    <t>TRIMESTRE T-3</t>
  </si>
  <si>
    <t>TRIMESTRE T-2</t>
  </si>
  <si>
    <t>TRIMESTRE T-1</t>
  </si>
  <si>
    <t>TRIMESTRE courant</t>
  </si>
  <si>
    <t>(1) En vie et capitalisation, sinistres, sorties par tirage, échéances et rachats totaux.</t>
  </si>
  <si>
    <t>(2) Sinitres totalement réglés, cloturés ou classés sans suite.</t>
  </si>
  <si>
    <t>(3) Montants extraits du grand livre au dernier jour ouvrable de chaque trimestre civil avant toute opération d'inventaire.</t>
  </si>
  <si>
    <t>"iT N" = i-ème trimestre civil de l'année N</t>
  </si>
  <si>
    <t>Numero des trimestres</t>
  </si>
  <si>
    <t>Semestre civil numero :</t>
  </si>
  <si>
    <t>1 : janv-juin</t>
  </si>
  <si>
    <t>2 : juil-dec</t>
  </si>
  <si>
    <r>
      <t xml:space="preserve">ÉTAT C4 S : </t>
    </r>
    <r>
      <rPr>
        <b/>
        <sz val="11"/>
        <color indexed="8"/>
        <rFont val="Arial Narrow"/>
        <family val="2"/>
      </rPr>
      <t>Engagement reglementés et leur couverture</t>
    </r>
  </si>
  <si>
    <t>Etat semestriel</t>
  </si>
  <si>
    <t>Engagements reglementés</t>
  </si>
  <si>
    <t>Encours à la fin du semestre précédent</t>
  </si>
  <si>
    <t>Encours à la fin du semestre inventorié</t>
  </si>
  <si>
    <t>Provisions pour risques en cours</t>
  </si>
  <si>
    <t>Provisions pour sinistres à payer</t>
  </si>
  <si>
    <t>Provisions mathématiques</t>
  </si>
  <si>
    <t>Autres provisions techniques.</t>
  </si>
  <si>
    <t>Autres engagements réglementés.</t>
  </si>
  <si>
    <t>Total des engagements réglementés.</t>
  </si>
  <si>
    <t>Actifs admis en couvertures</t>
  </si>
  <si>
    <t>Prix d'achat ou de revient</t>
  </si>
  <si>
    <t>Valeur de réalisa.</t>
  </si>
  <si>
    <t>Valeur de couvert.</t>
  </si>
  <si>
    <t>A- Valeurs mobilières et immobilières assimilées</t>
  </si>
  <si>
    <t>N° ARTICLE</t>
  </si>
  <si>
    <t>-Obligations, bons du Trésors et autres valeurs d'Etats</t>
  </si>
  <si>
    <t>335-1 1° a)</t>
  </si>
  <si>
    <t>-Obligations des organismes internationaux</t>
  </si>
  <si>
    <t>335-1 1° b)</t>
  </si>
  <si>
    <t>-Obligations des institutions financières</t>
  </si>
  <si>
    <t>335-1 1° c)</t>
  </si>
  <si>
    <t>-Autres obligations</t>
  </si>
  <si>
    <t>335-1 2° a)</t>
  </si>
  <si>
    <t>-Actions cotées</t>
  </si>
  <si>
    <t>335-1 2° b)</t>
  </si>
  <si>
    <t>-Actions des entreprises d'assurance</t>
  </si>
  <si>
    <t>335-1 2° c)</t>
  </si>
  <si>
    <t>-Actions et obligations des sociétés commerciales</t>
  </si>
  <si>
    <t>335-1 2° d)</t>
  </si>
  <si>
    <t>-Actions des sociétés d'investissement</t>
  </si>
  <si>
    <t>335-1 2° e)</t>
  </si>
  <si>
    <t>-Droits réels immobiliers</t>
  </si>
  <si>
    <t>335-1 3°</t>
  </si>
  <si>
    <t>-Prêts garantis</t>
  </si>
  <si>
    <t>335-1 4°</t>
  </si>
  <si>
    <t>-Prêts hypothécaires</t>
  </si>
  <si>
    <t>335-1 5° a)</t>
  </si>
  <si>
    <t>-Autres prêts</t>
  </si>
  <si>
    <t>335-1 5° b)</t>
  </si>
  <si>
    <t>-Dépôts en banque</t>
  </si>
  <si>
    <t>335-1 6°</t>
  </si>
  <si>
    <t>Sous-total A</t>
  </si>
  <si>
    <t>B- Autres actifs admis en couverture</t>
  </si>
  <si>
    <t>-Primes ou cotisations de moins d'un an des sociétés accident</t>
  </si>
  <si>
    <t>335-3</t>
  </si>
  <si>
    <t>******</t>
  </si>
  <si>
    <t>-Créances sur les réassureurs garanties par nantissement</t>
  </si>
  <si>
    <t>335-5</t>
  </si>
  <si>
    <t>-Autres créances sur les réassureurs pour la branche transport</t>
  </si>
  <si>
    <t>-Créances sur les cédants</t>
  </si>
  <si>
    <t>335-6</t>
  </si>
  <si>
    <t>Sous-total B</t>
  </si>
  <si>
    <t>Total A + B</t>
  </si>
  <si>
    <t>Numero des semestres</t>
  </si>
  <si>
    <r>
      <t>Pays :</t>
    </r>
    <r>
      <rPr>
        <sz val="11"/>
        <color indexed="9"/>
        <rFont val="Trebuchet MS"/>
        <family val="2"/>
      </rPr>
      <t>__</t>
    </r>
  </si>
  <si>
    <t>…………………………………</t>
  </si>
  <si>
    <t>Etat RS1 : Ventilation des opérations de réassurance</t>
  </si>
  <si>
    <t>Réassureur</t>
  </si>
  <si>
    <t>Primes cédées</t>
  </si>
  <si>
    <t>Commissions de réassurance</t>
  </si>
  <si>
    <t>Sinistres payés cédés</t>
  </si>
  <si>
    <t>PREC cédées</t>
  </si>
  <si>
    <t>PSAP cédées</t>
  </si>
  <si>
    <t>PM cédées</t>
  </si>
  <si>
    <t>Autres PT cédées</t>
  </si>
  <si>
    <t>Total variation PT cédées</t>
  </si>
  <si>
    <t>Intérêts sur Dépôts</t>
  </si>
  <si>
    <t>Résultat</t>
  </si>
  <si>
    <t>Traité</t>
  </si>
  <si>
    <t>ZONE CIMA</t>
  </si>
  <si>
    <t>Réassureur légal national</t>
  </si>
  <si>
    <t>CICARE</t>
  </si>
  <si>
    <t>AFRICA RE</t>
  </si>
  <si>
    <t>Pool / captive groupe</t>
  </si>
  <si>
    <t>Autres</t>
  </si>
  <si>
    <t>Autres pays africains</t>
  </si>
  <si>
    <t>Reste du monde</t>
  </si>
  <si>
    <t>Total Traité</t>
  </si>
  <si>
    <t>Facultative et autres</t>
  </si>
  <si>
    <t>Total FAC et autres</t>
  </si>
  <si>
    <t>Total général</t>
  </si>
  <si>
    <t>PREC = Provisions pour risques encours</t>
  </si>
  <si>
    <t>PSAP = Provisions pour sinistres à payer</t>
  </si>
  <si>
    <t>PM = Provisions mathématiques</t>
  </si>
  <si>
    <r>
      <t xml:space="preserve">PT = </t>
    </r>
    <r>
      <rPr>
        <sz val="10"/>
        <color indexed="8"/>
        <rFont val="Trebuchet MS"/>
        <family val="2"/>
      </rPr>
      <t>Provisions techniques</t>
    </r>
  </si>
  <si>
    <t>Etat RS2 Vie : Résultats de réassurance par branche</t>
  </si>
  <si>
    <t>Catégories</t>
  </si>
  <si>
    <t>Résultat de réassurance</t>
  </si>
  <si>
    <t>Facultative</t>
  </si>
  <si>
    <t xml:space="preserve">Total </t>
  </si>
  <si>
    <t>Contrat en cas de vie</t>
  </si>
  <si>
    <t>Contrat en cas de décès</t>
  </si>
  <si>
    <t>Mixte</t>
  </si>
  <si>
    <t>Epargne</t>
  </si>
  <si>
    <t>Titre de capitalisation</t>
  </si>
  <si>
    <t>Complémentaires</t>
  </si>
  <si>
    <t>Total Assurances individuelles</t>
  </si>
  <si>
    <t>Total Assurances collectives</t>
  </si>
  <si>
    <t>Acceptations</t>
  </si>
  <si>
    <t>+ : Résultat en faveur de la société          - : Résultat en faveur des réassureurs.</t>
  </si>
  <si>
    <t>TOTAL GENERAL</t>
  </si>
  <si>
    <t>……………………………….</t>
  </si>
  <si>
    <t>ACTIF</t>
  </si>
  <si>
    <t>Montant brut</t>
  </si>
  <si>
    <t>Amortissement et provisions pour dépreciation</t>
  </si>
  <si>
    <t>Montant net</t>
  </si>
  <si>
    <t>20. Frais d'établissement et de  développement dansl'Etat membre :</t>
  </si>
  <si>
    <t>Frais d'établissement (200 à 203, 205 et 206)</t>
  </si>
  <si>
    <t>Frais d'acquisition des immobilisations (204 et 209)</t>
  </si>
  <si>
    <t>Total des frais d'établissement  dans l'Etat membre</t>
  </si>
  <si>
    <t>21 et 22.  Immobilisations dans l'Etat membre :</t>
  </si>
  <si>
    <t>Immeubles (210, 212, 213, 2190, 2192 et 2193)</t>
  </si>
  <si>
    <t>Matériel, mobilier, installation (214, 215 et 216)</t>
  </si>
  <si>
    <t>Immobilisations incorporelles (218 et 2198)</t>
  </si>
  <si>
    <t>Immobilisations en cours (22)</t>
  </si>
  <si>
    <t>23 à 27. Autres valeurs immobilisées dans l'Etat membre :</t>
  </si>
  <si>
    <t>Valeurs mobilières admises en représentation des provisions techniques (autres que les titres de participation) (23)</t>
  </si>
  <si>
    <t>Prêts et effets  assimilés admis en représentation des provisions techniques (24)</t>
  </si>
  <si>
    <t>Titres de participation (25)</t>
  </si>
  <si>
    <t>Dépôts et cautionnements (26)</t>
  </si>
  <si>
    <t>28. Valeurs immobilisées à l'étranger</t>
  </si>
  <si>
    <t>A déduire : versements à effectuer sur titres non libérés(4611 à  4618)</t>
  </si>
  <si>
    <t>xxxxxxx</t>
  </si>
  <si>
    <t>Provision pour dépréciation des immobilisations et titres (192 et 197)</t>
  </si>
  <si>
    <t>Total des valeurs immobilisées nettes</t>
  </si>
  <si>
    <t>39. Part des cessionnaires et rétrocessionnaires dans les provisions techniques :</t>
  </si>
  <si>
    <t xml:space="preserve"> </t>
  </si>
  <si>
    <t>Primes (391, 3920, 3940, 3960, 39810, 39820, 39840, 39850)</t>
  </si>
  <si>
    <t>Sinistres (3915, 3925, 3935, 3945, 39815, 39825, 39845, 39855)</t>
  </si>
  <si>
    <t>Total de la part des cessionnaires dans les provisions techniques</t>
  </si>
  <si>
    <t>4  et 5. Valeurs réalisables à court terme ou disponibles :</t>
  </si>
  <si>
    <t>Comptes courants des cessionnaires ou rétrocessionnaires débiteurs (4000)</t>
  </si>
  <si>
    <t>Comptes courants des cédants et rétrocédants débiteurs (4040)</t>
  </si>
  <si>
    <t>Comptes courants des coassureurs débiteurs (4080)</t>
  </si>
  <si>
    <t>Créances sur les assurés et les agents (41)</t>
  </si>
  <si>
    <t>Personnel (42)</t>
  </si>
  <si>
    <t>Etat (43)</t>
  </si>
  <si>
    <t>Actionnaires (44)</t>
  </si>
  <si>
    <t>Filiales (45)</t>
  </si>
  <si>
    <t>Débiteurs divers (46)</t>
  </si>
  <si>
    <t>Comptes de régularisation (48)</t>
  </si>
  <si>
    <t>Comptes d'attente et à régulariser (49)</t>
  </si>
  <si>
    <t>Prêts non admis en représentation des provisions techniques (51)</t>
  </si>
  <si>
    <t>Effets à recevoir (53)</t>
  </si>
  <si>
    <t>Chèques et coupons à encaisser (54)</t>
  </si>
  <si>
    <t>Titres de placements divers (55 et moins 195)</t>
  </si>
  <si>
    <t>Banques et chèques postaux (56)</t>
  </si>
  <si>
    <t>Caisse (57)</t>
  </si>
  <si>
    <t>Total des comptes de tiers et des comptes financiers</t>
  </si>
  <si>
    <t>17. Comptes avec le siège social (créances)</t>
  </si>
  <si>
    <t>87. Résultats (pertes de l'exercice)</t>
  </si>
  <si>
    <t>06. Valeurs reçues en nantissement des cessionnaires et rétrocessionnaires</t>
  </si>
  <si>
    <t>08. Valeurs remises par des organismes réassurés avec caution solidaire ou avec substitution</t>
  </si>
  <si>
    <t>09. Autres valeurs detenues par l'entreprise</t>
  </si>
  <si>
    <t>PASSIF</t>
  </si>
  <si>
    <t>10. Capital social ou fonds d'établissement :</t>
  </si>
  <si>
    <t>Capital social (100)</t>
  </si>
  <si>
    <t>Capital appelé (1000)</t>
  </si>
  <si>
    <t xml:space="preserve">          xxxxxx</t>
  </si>
  <si>
    <t>Capital non appelé (1001)</t>
  </si>
  <si>
    <t>Fonds d'établissement (101)</t>
  </si>
  <si>
    <t>Fonds constitué (1010)</t>
  </si>
  <si>
    <t>Part restant à rembourser de l'emprunt (1016)</t>
  </si>
  <si>
    <t>Fonds social complémentaire (102)</t>
  </si>
  <si>
    <t>11. Réserves :</t>
  </si>
  <si>
    <t>Primes d'émission (110)</t>
  </si>
  <si>
    <t>Réserves statutaires (112)</t>
  </si>
  <si>
    <t>Réserves des plus-values nettes à long terme (113)</t>
  </si>
  <si>
    <t>Réserves provenant de subventions d'équipement (114)</t>
  </si>
  <si>
    <t>Réserves pour plus-values réinvesties, à réinvestir et divers (115)</t>
  </si>
  <si>
    <t>Réserves de renouvellement des immobilisations (116)</t>
  </si>
  <si>
    <t>Réserves spéciales de réévaluation (118)</t>
  </si>
  <si>
    <t>Réserves pour cautionnements (119)</t>
  </si>
  <si>
    <t>13. Réserves règlementées :</t>
  </si>
  <si>
    <t>Réserve pour remboursement de l'emprunt pour fonds d'établissement (130)</t>
  </si>
  <si>
    <t>Réserve pour fluctuations de changes (134)</t>
  </si>
  <si>
    <t>12. Report à nouveau</t>
  </si>
  <si>
    <t>Total des capitaux propres et réserves</t>
  </si>
  <si>
    <t>14. Subventions d'équipement reçues</t>
  </si>
  <si>
    <t>15. Provisions pour pertes et charges:</t>
  </si>
  <si>
    <t>Autres provisions pour pertes et charges (15)</t>
  </si>
  <si>
    <t>16. et 18. Dettes à long et moyen terme :</t>
  </si>
  <si>
    <t>Emprunts et autres dettes à plus d'un an (16)</t>
  </si>
  <si>
    <t>Dettes pour espèces remises par les cessionnaires et rétrocessionnaires (18)</t>
  </si>
  <si>
    <t>Total des subventions, provisions pour pertes et  charges et dettes à long et moyen terme</t>
  </si>
  <si>
    <t>31. à 38. Provisions techniques :</t>
  </si>
  <si>
    <t>Primes (310, 320, 340, 350, 3810, 3820, 3840, 3850)</t>
  </si>
  <si>
    <t>Sinistres (315, 3250 à 3258, 345, 355, 3815, 3825, 3845, 3855)</t>
  </si>
  <si>
    <t>Moins : prévisions de recours à encaisser (3259)</t>
  </si>
  <si>
    <t>Total des provisions techniques</t>
  </si>
  <si>
    <t>4. et 5. Dettes à court terme :</t>
  </si>
  <si>
    <t>Comptes courants des cessionnaires et rétrocessionnaires créditeurs (4001)</t>
  </si>
  <si>
    <t>Comptes courants des cédants et rétrocédants créditeurs (4041)</t>
  </si>
  <si>
    <t>Comptes courants des coassureurs créditeurs (4081)</t>
  </si>
  <si>
    <t>Comptes des assurés et agents créditeurs (41)</t>
  </si>
  <si>
    <t>Créditeurs divers (4600, 4601, 4603, 4604, 462 à 468)</t>
  </si>
  <si>
    <t>Comptes de régularisation (47)</t>
  </si>
  <si>
    <t>Comptes d'attente et à régulariser</t>
  </si>
  <si>
    <t>Emprunt à moins d'un an (50)</t>
  </si>
  <si>
    <t>Effets à payer (52)</t>
  </si>
  <si>
    <t>Total des dettes à court terme</t>
  </si>
  <si>
    <t>17. Compte avec le siège social (dettes)</t>
  </si>
  <si>
    <t>87. Résultats (excédent avant affectation)</t>
  </si>
  <si>
    <t>06. Engagements de restitution des valeurs reçues en nantissement des cessionnaires et rétrocessionnaires</t>
  </si>
  <si>
    <t>07. Engagements de restitution de valeurs detenues appartenant à des institutions de prévoyance</t>
  </si>
  <si>
    <t>08. Engagements de restitution des valeurs remises par des  organismes réassurés avec caution solidaire ou avec substitution</t>
  </si>
  <si>
    <t>09. Engagements de restitution des autres valeurs détenues appartenant à des tiers</t>
  </si>
  <si>
    <t>Société:</t>
  </si>
  <si>
    <t xml:space="preserve">Pays:    </t>
  </si>
  <si>
    <t>Exercice:</t>
  </si>
  <si>
    <t>DEBIT</t>
  </si>
  <si>
    <t>Opérations brutes</t>
  </si>
  <si>
    <t>Cessions et rétrocessions</t>
  </si>
  <si>
    <t>Opérations nettes</t>
  </si>
  <si>
    <t>xxx</t>
  </si>
  <si>
    <t xml:space="preserve">      Dotations aux amortissements (autres que celles afférentes aux placements)......................................................................................................................</t>
  </si>
  <si>
    <t xml:space="preserve">      Dotations aux provisions  (autres que celles afférentes aux provisions techniques et aux placements)..............................................................</t>
  </si>
  <si>
    <t xml:space="preserve">      Total autres charges de l'exercice...........................................................................................................................…</t>
  </si>
  <si>
    <t xml:space="preserve">      Total Commissions et autres charges...............................................................................................................…</t>
  </si>
  <si>
    <t>Charges des placements:</t>
  </si>
  <si>
    <t>CREDIT</t>
  </si>
  <si>
    <t>Produits des placements:</t>
  </si>
  <si>
    <t xml:space="preserve">      Total produits de placement ..........................................................................................................................................................</t>
  </si>
  <si>
    <t>Autres produits:</t>
  </si>
  <si>
    <t xml:space="preserve">      Total autres produits ..........................................................................................................................................................</t>
  </si>
  <si>
    <t>Travaux faits par l'entreprise pour elle-même :</t>
  </si>
  <si>
    <t xml:space="preserve">      Solde débiteur......................................................................................................................................................................................................................</t>
  </si>
  <si>
    <t xml:space="preserve">Société: </t>
  </si>
  <si>
    <t>……………………………………………………………………..</t>
  </si>
  <si>
    <t xml:space="preserve">Pays:     </t>
  </si>
  <si>
    <t>Pertes d'exploitation de l'exercice............................................................................................................................…</t>
  </si>
  <si>
    <t>Pertes sur exercices antérieurs.............................................................................................................................…</t>
  </si>
  <si>
    <t>Provisions pour moins-values à la clôture de l'exercice:</t>
  </si>
  <si>
    <t xml:space="preserve">      Pour garantie des moins values sur titres gérés..................................................................</t>
  </si>
  <si>
    <t xml:space="preserve">      Pour dépréciation des immobilisations et titres..................................................................</t>
  </si>
  <si>
    <t xml:space="preserve">      Dotation aux provisions pour moins-values...............................................................................................................................</t>
  </si>
  <si>
    <t xml:space="preserve">xxx  </t>
  </si>
  <si>
    <t>Dotation de l'exercice aux réserves diverses à l'étranger (à détailler)............................................</t>
  </si>
  <si>
    <t xml:space="preserve">Dotation de l'exercice aux réserves réglementaires: </t>
  </si>
  <si>
    <t xml:space="preserve">      Réserve pour remboursement de l'emprunt pour fonds d'établissement...……………..................................................................................…</t>
  </si>
  <si>
    <t xml:space="preserve">      Fonds d'établissement constitué...............................................................................................</t>
  </si>
  <si>
    <t xml:space="preserve">      Réserve pour fluctuation de change.......................................................................................</t>
  </si>
  <si>
    <t xml:space="preserve">      Réserve de garantie………………………………………………………………………………………………….</t>
  </si>
  <si>
    <t xml:space="preserve">      Dotation aux réserves réglementaires...............................................................................................................................</t>
  </si>
  <si>
    <t>Dotations de l'exercice aux provisions pour pertes:</t>
  </si>
  <si>
    <t xml:space="preserve">      Provision pour participation des salariés………...............……..…………………………………</t>
  </si>
  <si>
    <t xml:space="preserve">      Dotation aux provisions pour dépréciation..............................................................................</t>
  </si>
  <si>
    <t xml:space="preserve">      Pertes exceptionnelles:</t>
  </si>
  <si>
    <t xml:space="preserve">            Moins values sur cessions d'éléments d'actif........................................................................</t>
  </si>
  <si>
    <t xml:space="preserve">            Pertes de change:</t>
  </si>
  <si>
    <t xml:space="preserve">                  Sur cessions de monnaies étrangères............…………...............................................</t>
  </si>
  <si>
    <t xml:space="preserve">                  Sur conversion de monnaies étrangères...........................................................</t>
  </si>
  <si>
    <t xml:space="preserve">                  Pertes de change ……………………………………………………….</t>
  </si>
  <si>
    <t xml:space="preserve">            Subventions exceptionnelles accordées................................................................................</t>
  </si>
  <si>
    <t xml:space="preserve">      Autres pertes.............................................................................................................………………….</t>
  </si>
  <si>
    <t xml:space="preserve">      Dotations aux provisions pour pertes..................................................................................................…</t>
  </si>
  <si>
    <t>Impôts sur les bénéfices....................................................................................</t>
  </si>
  <si>
    <t>Bénéfice  ou excédent net total (solde créditeur)..................................................................</t>
  </si>
  <si>
    <t xml:space="preserve">      Total...............................................................................................................................</t>
  </si>
  <si>
    <t>Profits d'exploitation de l'exercice.......................................................................</t>
  </si>
  <si>
    <t>Profits sur exercices antérieurs.....................................................................................</t>
  </si>
  <si>
    <t>Provisions pour moins values à l'ouverture de l'exercice :</t>
  </si>
  <si>
    <t xml:space="preserve">      Pour garantie des moins values sur titres gérés................................................</t>
  </si>
  <si>
    <t xml:space="preserve">      Pour dépréciation des immobilisations et titres...............................................</t>
  </si>
  <si>
    <t xml:space="preserve">      Provisions pour moins values................................................................................…</t>
  </si>
  <si>
    <t>Reprise sur provisions antérieures.............................................................................................................................</t>
  </si>
  <si>
    <t>Utilisation des provisions précédemment constituées pour couvrir des pertes sur exercices antérieurs et des pertes exceptionnelles</t>
  </si>
  <si>
    <t>Profits exceptionnels:</t>
  </si>
  <si>
    <t xml:space="preserve">      Plus- values sur cessions d'éléments d'actif...................................................</t>
  </si>
  <si>
    <t xml:space="preserve">      Profits de change:</t>
  </si>
  <si>
    <t xml:space="preserve">            Sur cessions de monnaies étrangères......…………....................................................</t>
  </si>
  <si>
    <t xml:space="preserve">            Sur conversion de monnaies  étrangères......…………….................................................</t>
  </si>
  <si>
    <t xml:space="preserve">            Profits de change…………………………………………</t>
  </si>
  <si>
    <t xml:space="preserve">      Profits résultant de subventions d'équipement........................................................</t>
  </si>
  <si>
    <t xml:space="preserve">      Subventions d'équilibres reçues................…………................................................................</t>
  </si>
  <si>
    <t xml:space="preserve">      Autres profits.........……………......................................................................................................</t>
  </si>
  <si>
    <t xml:space="preserve">      Profits exceptionnels</t>
  </si>
  <si>
    <t>Pertes ou insiffisance nette totale (solde débiteur).................................................................</t>
  </si>
  <si>
    <t xml:space="preserve">      Total...................................................................................................................……………….......</t>
  </si>
  <si>
    <t>………………………………………………………………………………..</t>
  </si>
  <si>
    <t>……………………</t>
  </si>
  <si>
    <t>ACTIF - COMPTE 89 - BILAN - VIE ET CAPITALISATION</t>
  </si>
  <si>
    <t>PASSIF - COMPTE 89 - BILAN -  VIE ET CAPITALISATION</t>
  </si>
  <si>
    <t>……………………………………………………………………………………………………..</t>
  </si>
  <si>
    <t>…………….</t>
  </si>
  <si>
    <t>DEBIT- COMPTE 80 - VIE ET CAPITALISATION</t>
  </si>
  <si>
    <t>Sinistres et capitaux échus:</t>
  </si>
  <si>
    <t xml:space="preserve">      Sinistres survenus..........………………….................................…………..........................................................................…</t>
  </si>
  <si>
    <t xml:space="preserve">      Capitaux échus..........………...........................................................................................................…</t>
  </si>
  <si>
    <t xml:space="preserve">      Arrérages échus...………...................................................................................................................................</t>
  </si>
  <si>
    <t xml:space="preserve">      Rachats...........………...............................................................................................................................................</t>
  </si>
  <si>
    <t xml:space="preserve">      Participations aux excédents.......………............................................................................................................</t>
  </si>
  <si>
    <t xml:space="preserve">      Prestations nettes de l'exercice ..........................................................................................................................................................</t>
  </si>
  <si>
    <t xml:space="preserve">  Provisions mathématiques :</t>
  </si>
  <si>
    <t xml:space="preserve">      Provisions mathématiques à la clôture de l'exercice..................................................................................................</t>
  </si>
  <si>
    <t xml:space="preserve">      A déduire : Provisions mathématiques à l'ouverture de l'exercice.............................................................................................</t>
  </si>
  <si>
    <t xml:space="preserve">      A déduire : Participation aux excédents incorporés dans l'exercice................................................................................................</t>
  </si>
  <si>
    <t xml:space="preserve">      Dotation aux provisions de l'exercice .....................................................................................................................</t>
  </si>
  <si>
    <t xml:space="preserve">      Charges de commissions...................................................................................................................................…</t>
  </si>
  <si>
    <t>Autres charges :</t>
  </si>
  <si>
    <t xml:space="preserve">      Frais de personnel.............................................................................................................................................</t>
  </si>
  <si>
    <t xml:space="preserve">          xxx</t>
  </si>
  <si>
    <t xml:space="preserve">      Impôts et taxes................................................................................................................................................</t>
  </si>
  <si>
    <t xml:space="preserve">      Travaux, fournitures et services extérieurs, transports et déplacements......................................…...............…</t>
  </si>
  <si>
    <t xml:space="preserve">      Frais divers de gestion................................................................................................................................</t>
  </si>
  <si>
    <t xml:space="preserve">      Frais financiers sur titres.......................................................................................................................</t>
  </si>
  <si>
    <t xml:space="preserve">      Frais financiers sur immeubles de placements............................................................................…</t>
  </si>
  <si>
    <t xml:space="preserve">      Frais financiers sur autres frais........................................................................................................................</t>
  </si>
  <si>
    <t xml:space="preserve">      Dotations aux amortissements des valeurs de placements.........................................................…</t>
  </si>
  <si>
    <t xml:space="preserve">      Ajustement des valeurs affectées aux assurances à capital variable...................................................</t>
  </si>
  <si>
    <t xml:space="preserve">      Total charges des placements...............................................................................................................…</t>
  </si>
  <si>
    <t xml:space="preserve">      Intérêts servis à la provision pour participation aux excédents...........................................................................................................................…</t>
  </si>
  <si>
    <t xml:space="preserve">      Solde créditeur.................................................................................................................................................................................................................…</t>
  </si>
  <si>
    <t xml:space="preserve">      Total..................................................................................................................................................................................................................................…</t>
  </si>
  <si>
    <t>CREDIT - COMPTE 80 - VIE ET CAPITALISATION</t>
  </si>
  <si>
    <t xml:space="preserve">  Primes et accesoires (nets d'annulations)............................................................................................................................</t>
  </si>
  <si>
    <t xml:space="preserve">      Produits financiers sur titres.......................................................................................................................</t>
  </si>
  <si>
    <t xml:space="preserve">      Produits financiers sur immeubles de placements............................................................................…</t>
  </si>
  <si>
    <t xml:space="preserve">      Produits financiers sur autres produits........................................................................................................................</t>
  </si>
  <si>
    <t xml:space="preserve">      Subventions d'exploitation...........................................................................................................................…</t>
  </si>
  <si>
    <t xml:space="preserve">      Produits accessoires....................................................................................................................................…</t>
  </si>
  <si>
    <t xml:space="preserve">      Charges non imputables à l'exploitation de l'exercice.............................................................................................................................................…</t>
  </si>
  <si>
    <t xml:space="preserve">      Total.....................................................................................................................................................................................................</t>
  </si>
  <si>
    <t>Intérêts crédités aux provisions mathématiques :</t>
  </si>
  <si>
    <t xml:space="preserve">     Opérations brutes......................................................................................................................................</t>
  </si>
  <si>
    <t xml:space="preserve">      Cessions et rétrocessions...............................................................................................................................................................</t>
  </si>
  <si>
    <t xml:space="preserve">  Opérations nettes...............................................................................................................................................…</t>
  </si>
  <si>
    <t>Verif Débit Crédit</t>
  </si>
  <si>
    <t>……………..</t>
  </si>
  <si>
    <t>DEBIT - COMPTE  87 - COMPTE GENERAL DE PERTES ET PROFITS - VIE ET CAPITALISATION</t>
  </si>
  <si>
    <t>CREDIT - COMPTE  87 - COMPTE GENERAL DE PERTES ET PROFITS - VIE ET CAPITALISATION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</si>
</sst>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  <font>
      <b/>
      <sz val="12"/>
      <color theme="1"/>
      <name val="Trebuchet MS"/>
      <family val="2"/>
    </font>
    <font>
      <b/>
      <sz val="11"/>
      <color indexed="8"/>
      <name val="Arial Narrow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sz val="11"/>
      <color theme="1"/>
      <name val="Trebuchet MS"/>
      <family val="2"/>
    </font>
    <font>
      <sz val="11"/>
      <color indexed="9"/>
      <name val="Trebuchet MS"/>
      <family val="2"/>
    </font>
    <font>
      <sz val="7"/>
      <name val="Trebuchet MS"/>
      <family val="2"/>
    </font>
    <font>
      <b/>
      <sz val="8"/>
      <color theme="1"/>
      <name val="Trebuchet MS"/>
      <family val="2"/>
    </font>
    <font>
      <b/>
      <u/>
      <sz val="8"/>
      <color theme="1"/>
      <name val="Trebuchet MS"/>
      <family val="2"/>
    </font>
    <font>
      <sz val="8"/>
      <color theme="1"/>
      <name val="Trebuchet MS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0"/>
      <color indexed="8"/>
      <name val="Trebuchet MS"/>
      <family val="2"/>
    </font>
    <font>
      <b/>
      <sz val="7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7"/>
      <name val="MS Sans Serif"/>
      <family val="2"/>
    </font>
    <font>
      <b/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sz val="10"/>
      <color indexed="9"/>
      <name val="Book Antiqua"/>
      <family val="1"/>
    </font>
    <font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0" fillId="0" borderId="0"/>
    <xf numFmtId="0" fontId="30" fillId="0" borderId="0"/>
    <xf numFmtId="4" fontId="30" fillId="0" borderId="0" applyFont="0" applyFill="0" applyBorder="0" applyAlignment="0" applyProtection="0"/>
    <xf numFmtId="43" fontId="35" fillId="0" borderId="0" applyFill="0" applyBorder="0" applyAlignment="0" applyProtection="0"/>
  </cellStyleXfs>
  <cellXfs count="398">
    <xf numFmtId="0" fontId="0" fillId="0" borderId="0" xfId="0"/>
    <xf numFmtId="3" fontId="3" fillId="0" borderId="0" xfId="0" applyNumberFormat="1" applyFont="1" applyFill="1" applyAlignment="1" applyProtection="1">
      <alignment horizontal="right" wrapText="1"/>
    </xf>
    <xf numFmtId="3" fontId="4" fillId="2" borderId="0" xfId="0" applyNumberFormat="1" applyFont="1" applyFill="1" applyAlignment="1" applyProtection="1">
      <alignment horizontal="left"/>
      <protection locked="0"/>
    </xf>
    <xf numFmtId="0" fontId="0" fillId="0" borderId="0" xfId="0" applyFont="1" applyFill="1"/>
    <xf numFmtId="3" fontId="4" fillId="2" borderId="0" xfId="0" applyNumberFormat="1" applyFont="1" applyFill="1" applyProtection="1">
      <protection locked="0"/>
    </xf>
    <xf numFmtId="3" fontId="6" fillId="0" borderId="0" xfId="0" applyNumberFormat="1" applyFont="1" applyFill="1" applyProtection="1"/>
    <xf numFmtId="0" fontId="7" fillId="0" borderId="0" xfId="0" applyFont="1" applyFill="1"/>
    <xf numFmtId="0" fontId="8" fillId="0" borderId="0" xfId="0" applyFont="1" applyFill="1" applyBorder="1"/>
    <xf numFmtId="0" fontId="9" fillId="2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0" fillId="0" borderId="0" xfId="0" applyFill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justify" vertical="center" wrapText="1"/>
    </xf>
    <xf numFmtId="0" fontId="13" fillId="0" borderId="8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justify"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13" fillId="0" borderId="13" xfId="0" applyFont="1" applyFill="1" applyBorder="1" applyAlignment="1">
      <alignment horizontal="justify" vertical="center" wrapText="1"/>
    </xf>
    <xf numFmtId="0" fontId="13" fillId="0" borderId="14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justify" vertical="center" wrapText="1"/>
    </xf>
    <xf numFmtId="0" fontId="13" fillId="0" borderId="17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horizontal="justify" vertical="center" wrapText="1"/>
    </xf>
    <xf numFmtId="0" fontId="13" fillId="0" borderId="20" xfId="0" applyFont="1" applyFill="1" applyBorder="1" applyAlignment="1">
      <alignment horizontal="justify" vertical="center" wrapText="1"/>
    </xf>
    <xf numFmtId="0" fontId="13" fillId="0" borderId="21" xfId="0" applyFont="1" applyFill="1" applyBorder="1" applyAlignment="1">
      <alignment horizontal="justify" vertical="center" wrapText="1"/>
    </xf>
    <xf numFmtId="0" fontId="13" fillId="0" borderId="22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23" xfId="0" applyFont="1" applyFill="1" applyBorder="1" applyAlignment="1">
      <alignment horizontal="left" vertical="center" wrapText="1"/>
    </xf>
    <xf numFmtId="0" fontId="12" fillId="3" borderId="24" xfId="0" applyFont="1" applyFill="1" applyBorder="1" applyAlignment="1">
      <alignment horizontal="justify" vertical="center" wrapText="1"/>
    </xf>
    <xf numFmtId="0" fontId="12" fillId="3" borderId="25" xfId="0" applyFont="1" applyFill="1" applyBorder="1" applyAlignment="1">
      <alignment horizontal="justify" vertical="center" wrapText="1"/>
    </xf>
    <xf numFmtId="0" fontId="12" fillId="3" borderId="26" xfId="0" applyFont="1" applyFill="1" applyBorder="1" applyAlignment="1">
      <alignment horizontal="justify" vertical="center" wrapText="1"/>
    </xf>
    <xf numFmtId="0" fontId="0" fillId="2" borderId="11" xfId="0" applyFill="1" applyBorder="1" applyAlignment="1">
      <alignment horizontal="center" wrapText="1"/>
    </xf>
    <xf numFmtId="0" fontId="0" fillId="2" borderId="2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3" fontId="3" fillId="0" borderId="0" xfId="0" applyNumberFormat="1" applyFont="1" applyAlignment="1" applyProtection="1">
      <alignment horizontal="right" wrapText="1"/>
    </xf>
    <xf numFmtId="0" fontId="0" fillId="0" borderId="0" xfId="0" applyFont="1"/>
    <xf numFmtId="3" fontId="6" fillId="0" borderId="0" xfId="0" applyNumberFormat="1" applyFont="1" applyProtection="1"/>
    <xf numFmtId="3" fontId="4" fillId="0" borderId="0" xfId="0" applyNumberFormat="1" applyFont="1" applyProtection="1">
      <protection locked="0"/>
    </xf>
    <xf numFmtId="0" fontId="14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0" fontId="13" fillId="4" borderId="19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13" fillId="4" borderId="31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/>
    </xf>
    <xf numFmtId="0" fontId="12" fillId="3" borderId="35" xfId="0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17" fontId="12" fillId="3" borderId="34" xfId="0" applyNumberFormat="1" applyFont="1" applyFill="1" applyBorder="1" applyAlignment="1">
      <alignment horizontal="center"/>
    </xf>
    <xf numFmtId="17" fontId="12" fillId="3" borderId="35" xfId="0" applyNumberFormat="1" applyFont="1" applyFill="1" applyBorder="1" applyAlignment="1">
      <alignment horizontal="center"/>
    </xf>
    <xf numFmtId="17" fontId="12" fillId="3" borderId="36" xfId="0" applyNumberFormat="1" applyFont="1" applyFill="1" applyBorder="1" applyAlignment="1">
      <alignment horizontal="center"/>
    </xf>
    <xf numFmtId="0" fontId="16" fillId="0" borderId="37" xfId="0" applyFont="1" applyBorder="1" applyAlignment="1">
      <alignment horizontal="left" indent="4"/>
    </xf>
    <xf numFmtId="0" fontId="16" fillId="0" borderId="38" xfId="0" applyFont="1" applyBorder="1" applyAlignment="1">
      <alignment horizontal="left" indent="4"/>
    </xf>
    <xf numFmtId="0" fontId="16" fillId="0" borderId="39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7" fillId="0" borderId="44" xfId="0" applyFont="1" applyBorder="1" applyAlignment="1">
      <alignment horizontal="left" indent="4"/>
    </xf>
    <xf numFmtId="0" fontId="17" fillId="0" borderId="45" xfId="0" applyFont="1" applyBorder="1" applyAlignment="1">
      <alignment horizontal="left" indent="4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4" borderId="44" xfId="0" applyFont="1" applyFill="1" applyBorder="1" applyAlignment="1">
      <alignment horizontal="center" vertical="center"/>
    </xf>
    <xf numFmtId="0" fontId="13" fillId="4" borderId="45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wrapText="1"/>
    </xf>
    <xf numFmtId="0" fontId="12" fillId="4" borderId="12" xfId="0" applyFont="1" applyFill="1" applyBorder="1" applyAlignment="1">
      <alignment horizontal="center" wrapText="1"/>
    </xf>
    <xf numFmtId="0" fontId="12" fillId="4" borderId="10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 wrapText="1"/>
    </xf>
    <xf numFmtId="0" fontId="13" fillId="0" borderId="10" xfId="0" applyFont="1" applyBorder="1"/>
    <xf numFmtId="0" fontId="13" fillId="0" borderId="11" xfId="0" applyFont="1" applyBorder="1" applyAlignment="1">
      <alignment horizontal="center"/>
    </xf>
    <xf numFmtId="0" fontId="13" fillId="0" borderId="11" xfId="0" applyFont="1" applyBorder="1"/>
    <xf numFmtId="0" fontId="13" fillId="0" borderId="12" xfId="0" applyFont="1" applyBorder="1"/>
    <xf numFmtId="0" fontId="13" fillId="0" borderId="13" xfId="0" applyFont="1" applyBorder="1"/>
    <xf numFmtId="0" fontId="13" fillId="0" borderId="14" xfId="0" applyFont="1" applyBorder="1" applyAlignment="1">
      <alignment horizontal="center"/>
    </xf>
    <xf numFmtId="0" fontId="13" fillId="0" borderId="14" xfId="0" applyFont="1" applyBorder="1"/>
    <xf numFmtId="0" fontId="13" fillId="0" borderId="15" xfId="0" applyFont="1" applyBorder="1"/>
    <xf numFmtId="0" fontId="12" fillId="0" borderId="46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2" xfId="0" applyFont="1" applyBorder="1"/>
    <xf numFmtId="0" fontId="13" fillId="0" borderId="47" xfId="0" applyFont="1" applyBorder="1"/>
    <xf numFmtId="0" fontId="12" fillId="5" borderId="7" xfId="0" applyFont="1" applyFill="1" applyBorder="1" applyAlignment="1">
      <alignment horizontal="center"/>
    </xf>
    <xf numFmtId="0" fontId="13" fillId="5" borderId="8" xfId="0" applyFont="1" applyFill="1" applyBorder="1"/>
    <xf numFmtId="0" fontId="13" fillId="5" borderId="9" xfId="0" applyFont="1" applyFill="1" applyBorder="1"/>
    <xf numFmtId="0" fontId="13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5" xfId="0" applyFont="1" applyBorder="1"/>
    <xf numFmtId="0" fontId="13" fillId="0" borderId="6" xfId="0" applyFont="1" applyBorder="1"/>
    <xf numFmtId="3" fontId="18" fillId="0" borderId="0" xfId="0" applyNumberFormat="1" applyFont="1" applyAlignment="1" applyProtection="1">
      <alignment horizontal="right" wrapText="1"/>
    </xf>
    <xf numFmtId="3" fontId="19" fillId="2" borderId="0" xfId="0" applyNumberFormat="1" applyFont="1" applyFill="1" applyAlignment="1" applyProtection="1">
      <alignment horizontal="left"/>
      <protection locked="0"/>
    </xf>
    <xf numFmtId="0" fontId="20" fillId="0" borderId="0" xfId="0" applyFont="1"/>
    <xf numFmtId="3" fontId="19" fillId="2" borderId="0" xfId="0" applyNumberFormat="1" applyFont="1" applyFill="1" applyProtection="1">
      <protection locked="0"/>
    </xf>
    <xf numFmtId="3" fontId="22" fillId="0" borderId="0" xfId="0" applyNumberFormat="1" applyFont="1" applyProtection="1"/>
    <xf numFmtId="3" fontId="19" fillId="0" borderId="0" xfId="0" applyNumberFormat="1" applyFont="1" applyProtection="1">
      <protection locked="0"/>
    </xf>
    <xf numFmtId="0" fontId="23" fillId="0" borderId="0" xfId="0" applyFont="1" applyFill="1" applyBorder="1"/>
    <xf numFmtId="0" fontId="24" fillId="2" borderId="0" xfId="0" applyFont="1" applyFill="1" applyBorder="1" applyAlignment="1">
      <alignment horizontal="center" vertical="center"/>
    </xf>
    <xf numFmtId="0" fontId="25" fillId="0" borderId="0" xfId="0" applyFont="1" applyFill="1" applyBorder="1"/>
    <xf numFmtId="0" fontId="2" fillId="0" borderId="0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4" fillId="0" borderId="0" xfId="0" applyFont="1"/>
    <xf numFmtId="0" fontId="12" fillId="0" borderId="4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13" fillId="0" borderId="1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/>
    </xf>
    <xf numFmtId="0" fontId="13" fillId="0" borderId="11" xfId="0" applyFont="1" applyBorder="1" applyAlignment="1">
      <alignment horizontal="left"/>
    </xf>
    <xf numFmtId="0" fontId="20" fillId="0" borderId="11" xfId="0" applyFont="1" applyBorder="1"/>
    <xf numFmtId="0" fontId="20" fillId="0" borderId="12" xfId="0" applyFont="1" applyBorder="1"/>
    <xf numFmtId="0" fontId="13" fillId="0" borderId="2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1" xfId="0" applyFont="1" applyBorder="1" applyAlignment="1">
      <alignment horizontal="left"/>
    </xf>
    <xf numFmtId="0" fontId="12" fillId="0" borderId="50" xfId="0" applyFont="1" applyBorder="1" applyAlignment="1">
      <alignment horizontal="left"/>
    </xf>
    <xf numFmtId="0" fontId="12" fillId="0" borderId="45" xfId="0" applyFont="1" applyBorder="1" applyAlignment="1">
      <alignment horizontal="left"/>
    </xf>
    <xf numFmtId="0" fontId="27" fillId="0" borderId="11" xfId="0" applyFont="1" applyBorder="1"/>
    <xf numFmtId="0" fontId="27" fillId="0" borderId="12" xfId="0" applyFont="1" applyBorder="1"/>
    <xf numFmtId="0" fontId="13" fillId="0" borderId="13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27" fillId="0" borderId="14" xfId="0" applyFont="1" applyBorder="1"/>
    <xf numFmtId="0" fontId="27" fillId="0" borderId="15" xfId="0" applyFont="1" applyBorder="1"/>
    <xf numFmtId="0" fontId="12" fillId="0" borderId="46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27" fillId="0" borderId="2" xfId="0" applyFont="1" applyBorder="1"/>
    <xf numFmtId="0" fontId="27" fillId="0" borderId="47" xfId="0" applyFont="1" applyBorder="1"/>
    <xf numFmtId="0" fontId="16" fillId="0" borderId="0" xfId="0" applyFont="1"/>
    <xf numFmtId="0" fontId="27" fillId="0" borderId="53" xfId="0" applyFont="1" applyFill="1" applyBorder="1" applyAlignment="1">
      <alignment horizontal="center" vertical="center" wrapText="1"/>
    </xf>
    <xf numFmtId="0" fontId="27" fillId="0" borderId="54" xfId="0" applyFont="1" applyFill="1" applyBorder="1" applyAlignment="1">
      <alignment horizontal="center"/>
    </xf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27" fillId="0" borderId="57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wrapText="1"/>
    </xf>
    <xf numFmtId="0" fontId="20" fillId="0" borderId="58" xfId="0" applyFont="1" applyFill="1" applyBorder="1" applyAlignment="1">
      <alignment wrapText="1"/>
    </xf>
    <xf numFmtId="0" fontId="20" fillId="0" borderId="23" xfId="0" applyFont="1" applyFill="1" applyBorder="1" applyAlignment="1">
      <alignment wrapText="1"/>
    </xf>
    <xf numFmtId="0" fontId="27" fillId="0" borderId="23" xfId="0" applyFont="1" applyFill="1" applyBorder="1" applyAlignment="1">
      <alignment horizontal="center" wrapText="1"/>
    </xf>
    <xf numFmtId="0" fontId="20" fillId="0" borderId="59" xfId="0" applyFont="1" applyFill="1" applyBorder="1" applyAlignment="1">
      <alignment wrapText="1"/>
    </xf>
    <xf numFmtId="0" fontId="20" fillId="0" borderId="26" xfId="0" applyFont="1" applyFill="1" applyBorder="1" applyAlignment="1">
      <alignment wrapText="1"/>
    </xf>
    <xf numFmtId="0" fontId="27" fillId="0" borderId="59" xfId="0" applyFont="1" applyFill="1" applyBorder="1" applyAlignment="1">
      <alignment horizontal="center" wrapText="1"/>
    </xf>
    <xf numFmtId="0" fontId="27" fillId="0" borderId="60" xfId="0" applyFont="1" applyFill="1" applyBorder="1" applyAlignment="1">
      <alignment horizontal="center" wrapText="1"/>
    </xf>
    <xf numFmtId="0" fontId="20" fillId="0" borderId="26" xfId="0" applyFont="1" applyFill="1" applyBorder="1" applyAlignment="1">
      <alignment horizontal="center" wrapText="1"/>
    </xf>
    <xf numFmtId="0" fontId="27" fillId="0" borderId="61" xfId="0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3" fontId="4" fillId="0" borderId="0" xfId="0" applyNumberFormat="1" applyFont="1" applyAlignment="1" applyProtection="1">
      <alignment horizontal="left"/>
      <protection locked="0"/>
    </xf>
    <xf numFmtId="3" fontId="6" fillId="0" borderId="0" xfId="0" applyNumberFormat="1" applyFont="1" applyAlignment="1" applyProtection="1">
      <alignment wrapText="1"/>
    </xf>
    <xf numFmtId="3" fontId="29" fillId="0" borderId="0" xfId="0" applyNumberFormat="1" applyFont="1" applyAlignment="1" applyProtection="1">
      <alignment horizontal="right"/>
    </xf>
    <xf numFmtId="3" fontId="29" fillId="0" borderId="0" xfId="0" applyNumberFormat="1" applyFont="1" applyAlignment="1" applyProtection="1">
      <alignment horizontal="right" wrapText="1"/>
    </xf>
    <xf numFmtId="0" fontId="6" fillId="0" borderId="0" xfId="1" applyNumberFormat="1" applyFont="1" applyBorder="1" applyAlignment="1" applyProtection="1">
      <alignment horizontal="left"/>
    </xf>
    <xf numFmtId="3" fontId="31" fillId="0" borderId="0" xfId="0" applyNumberFormat="1" applyFont="1" applyAlignment="1" applyProtection="1">
      <alignment wrapText="1"/>
    </xf>
    <xf numFmtId="3" fontId="31" fillId="0" borderId="62" xfId="0" applyNumberFormat="1" applyFont="1" applyBorder="1" applyAlignment="1" applyProtection="1">
      <alignment horizontal="center" vertical="center" wrapText="1"/>
    </xf>
    <xf numFmtId="3" fontId="31" fillId="0" borderId="63" xfId="0" applyNumberFormat="1" applyFont="1" applyBorder="1" applyAlignment="1" applyProtection="1">
      <alignment horizontal="center" vertical="center" wrapText="1"/>
    </xf>
    <xf numFmtId="3" fontId="6" fillId="0" borderId="63" xfId="0" applyNumberFormat="1" applyFont="1" applyBorder="1" applyProtection="1"/>
    <xf numFmtId="3" fontId="6" fillId="0" borderId="64" xfId="0" applyNumberFormat="1" applyFont="1" applyBorder="1" applyProtection="1"/>
    <xf numFmtId="3" fontId="6" fillId="0" borderId="65" xfId="0" applyNumberFormat="1" applyFont="1" applyBorder="1" applyAlignment="1" applyProtection="1">
      <alignment wrapText="1"/>
    </xf>
    <xf numFmtId="3" fontId="6" fillId="0" borderId="66" xfId="0" applyNumberFormat="1" applyFont="1" applyBorder="1" applyAlignment="1" applyProtection="1">
      <alignment wrapText="1"/>
    </xf>
    <xf numFmtId="3" fontId="29" fillId="0" borderId="11" xfId="0" applyNumberFormat="1" applyFont="1" applyBorder="1" applyAlignment="1" applyProtection="1">
      <alignment horizontal="center" vertical="center" wrapText="1"/>
    </xf>
    <xf numFmtId="3" fontId="29" fillId="0" borderId="67" xfId="0" applyNumberFormat="1" applyFont="1" applyBorder="1" applyAlignment="1" applyProtection="1">
      <alignment horizontal="center" vertical="center" wrapText="1"/>
    </xf>
    <xf numFmtId="3" fontId="32" fillId="0" borderId="68" xfId="0" applyNumberFormat="1" applyFont="1" applyBorder="1" applyAlignment="1" applyProtection="1">
      <alignment vertical="center" wrapText="1"/>
    </xf>
    <xf numFmtId="3" fontId="32" fillId="0" borderId="0" xfId="0" applyNumberFormat="1" applyFont="1" applyBorder="1" applyAlignment="1" applyProtection="1">
      <alignment vertical="center" wrapText="1"/>
    </xf>
    <xf numFmtId="3" fontId="6" fillId="0" borderId="27" xfId="0" applyNumberFormat="1" applyFont="1" applyBorder="1" applyAlignment="1" applyProtection="1">
      <alignment vertical="center"/>
    </xf>
    <xf numFmtId="3" fontId="6" fillId="0" borderId="69" xfId="0" applyNumberFormat="1" applyFont="1" applyBorder="1" applyAlignment="1" applyProtection="1">
      <alignment vertical="center"/>
    </xf>
    <xf numFmtId="3" fontId="6" fillId="0" borderId="68" xfId="0" applyNumberFormat="1" applyFont="1" applyBorder="1" applyAlignment="1" applyProtection="1">
      <alignment horizontal="left" wrapText="1" indent="2"/>
    </xf>
    <xf numFmtId="3" fontId="6" fillId="0" borderId="0" xfId="0" applyNumberFormat="1" applyFont="1" applyBorder="1" applyAlignment="1" applyProtection="1">
      <alignment horizontal="left" wrapText="1" indent="2"/>
    </xf>
    <xf numFmtId="3" fontId="6" fillId="0" borderId="27" xfId="0" applyNumberFormat="1" applyFont="1" applyBorder="1" applyAlignment="1" applyProtection="1">
      <alignment horizontal="right"/>
      <protection locked="0"/>
    </xf>
    <xf numFmtId="3" fontId="6" fillId="0" borderId="69" xfId="0" applyNumberFormat="1" applyFont="1" applyBorder="1" applyAlignment="1" applyProtection="1">
      <alignment horizontal="right"/>
    </xf>
    <xf numFmtId="3" fontId="32" fillId="0" borderId="68" xfId="0" applyNumberFormat="1" applyFont="1" applyBorder="1" applyAlignment="1" applyProtection="1">
      <alignment horizontal="left" vertical="center" wrapText="1" indent="4"/>
    </xf>
    <xf numFmtId="3" fontId="32" fillId="0" borderId="0" xfId="0" applyNumberFormat="1" applyFont="1" applyBorder="1" applyAlignment="1" applyProtection="1">
      <alignment horizontal="left" vertical="center" wrapText="1" indent="4"/>
    </xf>
    <xf numFmtId="3" fontId="29" fillId="0" borderId="11" xfId="0" applyNumberFormat="1" applyFont="1" applyBorder="1" applyAlignment="1" applyProtection="1">
      <alignment horizontal="right" vertical="center"/>
    </xf>
    <xf numFmtId="3" fontId="29" fillId="0" borderId="67" xfId="0" applyNumberFormat="1" applyFont="1" applyBorder="1" applyAlignment="1" applyProtection="1">
      <alignment horizontal="right" vertical="center"/>
    </xf>
    <xf numFmtId="3" fontId="6" fillId="0" borderId="27" xfId="0" applyNumberFormat="1" applyFont="1" applyBorder="1" applyProtection="1"/>
    <xf numFmtId="3" fontId="6" fillId="0" borderId="69" xfId="0" applyNumberFormat="1" applyFont="1" applyBorder="1" applyProtection="1"/>
    <xf numFmtId="3" fontId="6" fillId="0" borderId="68" xfId="0" applyNumberFormat="1" applyFont="1" applyBorder="1" applyAlignment="1" applyProtection="1">
      <alignment horizontal="left" wrapText="1" indent="2"/>
    </xf>
    <xf numFmtId="3" fontId="6" fillId="0" borderId="43" xfId="0" applyNumberFormat="1" applyFont="1" applyBorder="1" applyAlignment="1" applyProtection="1">
      <alignment horizontal="left" wrapText="1" indent="2"/>
    </xf>
    <xf numFmtId="3" fontId="6" fillId="0" borderId="68" xfId="0" applyNumberFormat="1" applyFont="1" applyBorder="1" applyAlignment="1" applyProtection="1">
      <alignment horizontal="left" indent="2"/>
    </xf>
    <xf numFmtId="3" fontId="6" fillId="0" borderId="27" xfId="0" applyNumberFormat="1" applyFont="1" applyBorder="1" applyAlignment="1" applyProtection="1">
      <alignment horizontal="center"/>
    </xf>
    <xf numFmtId="3" fontId="6" fillId="0" borderId="27" xfId="0" applyNumberFormat="1" applyFont="1" applyBorder="1" applyProtection="1">
      <protection locked="0"/>
    </xf>
    <xf numFmtId="3" fontId="29" fillId="0" borderId="68" xfId="0" applyNumberFormat="1" applyFont="1" applyBorder="1" applyAlignment="1" applyProtection="1">
      <alignment vertical="center"/>
    </xf>
    <xf numFmtId="3" fontId="29" fillId="0" borderId="0" xfId="0" applyNumberFormat="1" applyFont="1" applyBorder="1" applyAlignment="1" applyProtection="1">
      <alignment vertical="center" wrapText="1"/>
    </xf>
    <xf numFmtId="3" fontId="32" fillId="0" borderId="68" xfId="0" applyNumberFormat="1" applyFont="1" applyBorder="1" applyAlignment="1" applyProtection="1">
      <alignment horizontal="left" vertical="center" indent="4"/>
    </xf>
    <xf numFmtId="3" fontId="6" fillId="0" borderId="8" xfId="0" applyNumberFormat="1" applyFont="1" applyBorder="1" applyProtection="1">
      <protection locked="0"/>
    </xf>
    <xf numFmtId="3" fontId="6" fillId="0" borderId="0" xfId="0" applyNumberFormat="1" applyFont="1" applyBorder="1" applyAlignment="1" applyProtection="1">
      <alignment vertical="center"/>
    </xf>
    <xf numFmtId="3" fontId="6" fillId="0" borderId="70" xfId="0" applyNumberFormat="1" applyFont="1" applyBorder="1" applyAlignment="1" applyProtection="1">
      <alignment horizontal="right"/>
      <protection locked="0"/>
    </xf>
    <xf numFmtId="3" fontId="6" fillId="0" borderId="71" xfId="0" applyNumberFormat="1" applyFont="1" applyBorder="1" applyAlignment="1" applyProtection="1">
      <alignment horizontal="right"/>
    </xf>
    <xf numFmtId="3" fontId="6" fillId="0" borderId="0" xfId="0" applyNumberFormat="1" applyFont="1" applyBorder="1" applyProtection="1"/>
    <xf numFmtId="3" fontId="32" fillId="0" borderId="72" xfId="0" applyNumberFormat="1" applyFont="1" applyBorder="1" applyAlignment="1" applyProtection="1">
      <alignment horizontal="left" vertical="center" wrapText="1" indent="4"/>
    </xf>
    <xf numFmtId="3" fontId="32" fillId="0" borderId="35" xfId="0" applyNumberFormat="1" applyFont="1" applyBorder="1" applyAlignment="1" applyProtection="1">
      <alignment horizontal="left" vertical="center" wrapText="1" indent="4"/>
    </xf>
    <xf numFmtId="3" fontId="6" fillId="0" borderId="35" xfId="0" applyNumberFormat="1" applyFont="1" applyBorder="1" applyAlignment="1" applyProtection="1">
      <alignment vertical="center"/>
    </xf>
    <xf numFmtId="3" fontId="29" fillId="0" borderId="73" xfId="0" applyNumberFormat="1" applyFont="1" applyBorder="1" applyAlignment="1" applyProtection="1">
      <alignment horizontal="right" vertical="center"/>
    </xf>
    <xf numFmtId="3" fontId="6" fillId="0" borderId="68" xfId="0" applyNumberFormat="1" applyFont="1" applyBorder="1" applyAlignment="1" applyProtection="1">
      <alignment wrapText="1"/>
    </xf>
    <xf numFmtId="3" fontId="6" fillId="0" borderId="0" xfId="0" applyNumberFormat="1" applyFont="1" applyBorder="1" applyAlignment="1" applyProtection="1">
      <alignment wrapText="1"/>
    </xf>
    <xf numFmtId="3" fontId="6" fillId="0" borderId="74" xfId="0" applyNumberFormat="1" applyFont="1" applyBorder="1" applyAlignment="1" applyProtection="1">
      <alignment horizontal="right"/>
      <protection locked="0"/>
    </xf>
    <xf numFmtId="3" fontId="6" fillId="0" borderId="68" xfId="0" applyNumberFormat="1" applyFont="1" applyBorder="1" applyAlignment="1" applyProtection="1">
      <alignment horizontal="left"/>
    </xf>
    <xf numFmtId="3" fontId="6" fillId="0" borderId="0" xfId="0" applyNumberFormat="1" applyFont="1" applyBorder="1" applyAlignment="1" applyProtection="1">
      <alignment horizontal="left" wrapText="1"/>
    </xf>
    <xf numFmtId="3" fontId="6" fillId="0" borderId="75" xfId="0" applyNumberFormat="1" applyFont="1" applyBorder="1" applyAlignment="1" applyProtection="1">
      <alignment wrapText="1"/>
    </xf>
    <xf numFmtId="3" fontId="6" fillId="0" borderId="76" xfId="0" applyNumberFormat="1" applyFont="1" applyBorder="1" applyAlignment="1" applyProtection="1">
      <alignment wrapText="1"/>
    </xf>
    <xf numFmtId="3" fontId="6" fillId="0" borderId="76" xfId="0" applyNumberFormat="1" applyFont="1" applyBorder="1" applyProtection="1"/>
    <xf numFmtId="3" fontId="6" fillId="0" borderId="77" xfId="0" applyNumberFormat="1" applyFont="1" applyBorder="1" applyAlignment="1" applyProtection="1">
      <alignment horizontal="right" vertical="center"/>
      <protection locked="0"/>
    </xf>
    <xf numFmtId="3" fontId="6" fillId="0" borderId="0" xfId="0" applyNumberFormat="1" applyFont="1" applyBorder="1" applyAlignment="1" applyProtection="1">
      <alignment horizontal="right" vertical="center"/>
    </xf>
    <xf numFmtId="3" fontId="31" fillId="0" borderId="0" xfId="0" applyNumberFormat="1" applyFont="1" applyAlignment="1" applyProtection="1"/>
    <xf numFmtId="3" fontId="31" fillId="0" borderId="62" xfId="0" applyNumberFormat="1" applyFont="1" applyBorder="1" applyAlignment="1" applyProtection="1">
      <alignment horizontal="center" vertical="center" wrapText="1"/>
    </xf>
    <xf numFmtId="3" fontId="31" fillId="0" borderId="63" xfId="0" applyNumberFormat="1" applyFont="1" applyBorder="1" applyAlignment="1" applyProtection="1">
      <alignment horizontal="center" vertical="center" wrapText="1"/>
    </xf>
    <xf numFmtId="3" fontId="6" fillId="0" borderId="78" xfId="0" applyNumberFormat="1" applyFont="1" applyBorder="1" applyProtection="1"/>
    <xf numFmtId="3" fontId="6" fillId="0" borderId="74" xfId="0" applyNumberFormat="1" applyFont="1" applyBorder="1" applyProtection="1"/>
    <xf numFmtId="3" fontId="6" fillId="0" borderId="68" xfId="0" applyNumberFormat="1" applyFont="1" applyBorder="1" applyAlignment="1" applyProtection="1">
      <alignment horizontal="left" wrapText="1" indent="3"/>
    </xf>
    <xf numFmtId="3" fontId="6" fillId="0" borderId="0" xfId="0" applyNumberFormat="1" applyFont="1" applyBorder="1" applyAlignment="1" applyProtection="1">
      <alignment horizontal="left" wrapText="1" indent="3"/>
    </xf>
    <xf numFmtId="3" fontId="6" fillId="0" borderId="0" xfId="0" applyNumberFormat="1" applyFont="1" applyBorder="1" applyProtection="1">
      <protection locked="0"/>
    </xf>
    <xf numFmtId="3" fontId="6" fillId="0" borderId="74" xfId="0" applyNumberFormat="1" applyFont="1" applyBorder="1" applyAlignment="1" applyProtection="1">
      <alignment horizontal="center"/>
    </xf>
    <xf numFmtId="3" fontId="6" fillId="0" borderId="74" xfId="0" applyNumberFormat="1" applyFont="1" applyBorder="1" applyAlignment="1" applyProtection="1">
      <alignment horizontal="right"/>
    </xf>
    <xf numFmtId="3" fontId="6" fillId="0" borderId="0" xfId="0" applyNumberFormat="1" applyFont="1" applyAlignment="1" applyProtection="1">
      <alignment vertical="center"/>
    </xf>
    <xf numFmtId="3" fontId="29" fillId="0" borderId="73" xfId="0" applyNumberFormat="1" applyFont="1" applyBorder="1" applyAlignment="1" applyProtection="1">
      <alignment horizontal="right"/>
    </xf>
    <xf numFmtId="3" fontId="32" fillId="0" borderId="0" xfId="0" applyNumberFormat="1" applyFont="1" applyBorder="1" applyAlignment="1" applyProtection="1">
      <alignment horizontal="left" vertical="center" indent="4"/>
    </xf>
    <xf numFmtId="3" fontId="6" fillId="0" borderId="0" xfId="0" applyNumberFormat="1" applyFont="1" applyBorder="1" applyAlignment="1" applyProtection="1">
      <alignment horizontal="left" vertical="center" indent="4"/>
    </xf>
    <xf numFmtId="3" fontId="6" fillId="0" borderId="40" xfId="0" applyNumberFormat="1" applyFont="1" applyBorder="1" applyAlignment="1" applyProtection="1">
      <alignment horizontal="center" vertical="center"/>
    </xf>
    <xf numFmtId="3" fontId="6" fillId="0" borderId="79" xfId="0" applyNumberFormat="1" applyFont="1" applyBorder="1" applyAlignment="1" applyProtection="1">
      <alignment wrapText="1"/>
    </xf>
    <xf numFmtId="3" fontId="6" fillId="0" borderId="40" xfId="0" applyNumberFormat="1" applyFont="1" applyBorder="1" applyAlignment="1" applyProtection="1">
      <alignment wrapText="1"/>
    </xf>
    <xf numFmtId="0" fontId="6" fillId="0" borderId="40" xfId="0" applyFont="1" applyBorder="1" applyAlignment="1" applyProtection="1"/>
    <xf numFmtId="3" fontId="6" fillId="0" borderId="68" xfId="0" applyNumberFormat="1" applyFont="1" applyBorder="1" applyAlignment="1" applyProtection="1">
      <alignment wrapText="1"/>
    </xf>
    <xf numFmtId="3" fontId="6" fillId="0" borderId="0" xfId="0" applyNumberFormat="1" applyFont="1" applyBorder="1" applyAlignment="1" applyProtection="1">
      <alignment wrapText="1"/>
    </xf>
    <xf numFmtId="0" fontId="6" fillId="0" borderId="0" xfId="0" applyFont="1" applyBorder="1" applyAlignment="1" applyProtection="1"/>
    <xf numFmtId="3" fontId="6" fillId="0" borderId="43" xfId="0" applyNumberFormat="1" applyFont="1" applyBorder="1" applyAlignment="1" applyProtection="1">
      <alignment wrapText="1"/>
    </xf>
    <xf numFmtId="3" fontId="6" fillId="0" borderId="75" xfId="0" applyNumberFormat="1" applyFont="1" applyBorder="1" applyAlignment="1" applyProtection="1">
      <alignment wrapText="1"/>
    </xf>
    <xf numFmtId="3" fontId="6" fillId="0" borderId="76" xfId="0" applyNumberFormat="1" applyFont="1" applyBorder="1" applyAlignment="1" applyProtection="1">
      <alignment wrapText="1"/>
    </xf>
    <xf numFmtId="0" fontId="6" fillId="0" borderId="76" xfId="0" applyFont="1" applyBorder="1" applyAlignment="1" applyProtection="1"/>
    <xf numFmtId="3" fontId="6" fillId="0" borderId="77" xfId="0" applyNumberFormat="1" applyFont="1" applyBorder="1" applyAlignment="1" applyProtection="1">
      <alignment horizontal="right" vertical="center"/>
    </xf>
    <xf numFmtId="0" fontId="33" fillId="0" borderId="0" xfId="0" applyFont="1" applyBorder="1" applyAlignment="1" applyProtection="1">
      <alignment horizontal="right"/>
    </xf>
    <xf numFmtId="0" fontId="0" fillId="0" borderId="0" xfId="0" applyProtection="1"/>
    <xf numFmtId="0" fontId="33" fillId="0" borderId="0" xfId="0" applyFont="1" applyBorder="1" applyProtection="1"/>
    <xf numFmtId="0" fontId="0" fillId="0" borderId="0" xfId="0" applyBorder="1" applyProtection="1"/>
    <xf numFmtId="0" fontId="33" fillId="0" borderId="80" xfId="0" applyFont="1" applyBorder="1" applyAlignment="1" applyProtection="1">
      <alignment horizontal="right" vertical="center"/>
    </xf>
    <xf numFmtId="0" fontId="0" fillId="0" borderId="81" xfId="0" applyBorder="1" applyProtection="1"/>
    <xf numFmtId="0" fontId="0" fillId="0" borderId="82" xfId="0" applyBorder="1" applyProtection="1"/>
    <xf numFmtId="0" fontId="0" fillId="0" borderId="83" xfId="0" applyBorder="1" applyProtection="1"/>
    <xf numFmtId="0" fontId="0" fillId="0" borderId="29" xfId="0" applyBorder="1" applyProtection="1"/>
    <xf numFmtId="0" fontId="33" fillId="0" borderId="30" xfId="0" applyFont="1" applyBorder="1" applyAlignment="1" applyProtection="1">
      <alignment horizontal="center" vertical="center" wrapText="1"/>
    </xf>
    <xf numFmtId="0" fontId="33" fillId="0" borderId="84" xfId="0" applyFont="1" applyBorder="1" applyAlignment="1" applyProtection="1">
      <alignment horizontal="center" vertical="center" wrapText="1"/>
    </xf>
    <xf numFmtId="0" fontId="33" fillId="0" borderId="68" xfId="0" applyFont="1" applyBorder="1" applyAlignment="1" applyProtection="1">
      <alignment vertical="center"/>
    </xf>
    <xf numFmtId="0" fontId="34" fillId="0" borderId="0" xfId="0" applyFont="1" applyBorder="1" applyProtection="1"/>
    <xf numFmtId="0" fontId="34" fillId="0" borderId="27" xfId="0" applyFont="1" applyBorder="1" applyProtection="1"/>
    <xf numFmtId="0" fontId="34" fillId="0" borderId="69" xfId="0" applyFont="1" applyBorder="1" applyProtection="1"/>
    <xf numFmtId="0" fontId="0" fillId="0" borderId="68" xfId="0" applyBorder="1" applyProtection="1"/>
    <xf numFmtId="3" fontId="0" fillId="0" borderId="27" xfId="0" applyNumberFormat="1" applyBorder="1" applyProtection="1"/>
    <xf numFmtId="3" fontId="0" fillId="0" borderId="69" xfId="0" applyNumberFormat="1" applyBorder="1" applyProtection="1"/>
    <xf numFmtId="3" fontId="0" fillId="0" borderId="69" xfId="0" applyNumberFormat="1" applyBorder="1" applyAlignment="1" applyProtection="1">
      <alignment horizontal="center" vertical="center"/>
    </xf>
    <xf numFmtId="0" fontId="33" fillId="0" borderId="72" xfId="0" applyFont="1" applyBorder="1" applyAlignment="1" applyProtection="1">
      <alignment vertical="center"/>
    </xf>
    <xf numFmtId="0" fontId="0" fillId="0" borderId="35" xfId="0" applyBorder="1" applyProtection="1"/>
    <xf numFmtId="3" fontId="0" fillId="0" borderId="69" xfId="0" applyNumberFormat="1" applyBorder="1" applyAlignment="1" applyProtection="1">
      <alignment vertical="center"/>
    </xf>
    <xf numFmtId="0" fontId="0" fillId="0" borderId="35" xfId="0" applyBorder="1" applyAlignment="1" applyProtection="1">
      <alignment vertical="center"/>
    </xf>
    <xf numFmtId="3" fontId="0" fillId="0" borderId="0" xfId="0" applyNumberFormat="1" applyBorder="1" applyAlignment="1" applyProtection="1">
      <alignment vertical="center"/>
    </xf>
    <xf numFmtId="0" fontId="33" fillId="0" borderId="75" xfId="0" applyFont="1" applyBorder="1" applyAlignment="1" applyProtection="1">
      <alignment vertical="center"/>
    </xf>
    <xf numFmtId="0" fontId="0" fillId="0" borderId="76" xfId="0" applyBorder="1" applyProtection="1"/>
    <xf numFmtId="3" fontId="0" fillId="0" borderId="76" xfId="0" applyNumberFormat="1" applyBorder="1" applyAlignment="1" applyProtection="1">
      <alignment vertical="center"/>
    </xf>
    <xf numFmtId="3" fontId="0" fillId="0" borderId="0" xfId="0" applyNumberFormat="1" applyProtection="1"/>
    <xf numFmtId="0" fontId="33" fillId="0" borderId="25" xfId="0" applyFont="1" applyBorder="1" applyProtection="1"/>
    <xf numFmtId="0" fontId="0" fillId="0" borderId="25" xfId="0" applyBorder="1" applyProtection="1"/>
    <xf numFmtId="0" fontId="0" fillId="0" borderId="0" xfId="0" applyBorder="1" applyAlignment="1" applyProtection="1">
      <alignment vertical="center"/>
    </xf>
    <xf numFmtId="0" fontId="0" fillId="0" borderId="40" xfId="0" applyBorder="1" applyProtection="1"/>
    <xf numFmtId="3" fontId="0" fillId="0" borderId="40" xfId="0" applyNumberFormat="1" applyBorder="1" applyProtection="1"/>
    <xf numFmtId="3" fontId="0" fillId="0" borderId="70" xfId="0" applyNumberFormat="1" applyBorder="1" applyProtection="1"/>
    <xf numFmtId="3" fontId="0" fillId="0" borderId="0" xfId="0" applyNumberFormat="1" applyBorder="1" applyProtection="1"/>
    <xf numFmtId="0" fontId="0" fillId="0" borderId="76" xfId="0" applyBorder="1" applyAlignment="1" applyProtection="1">
      <alignment vertical="center"/>
    </xf>
    <xf numFmtId="0" fontId="31" fillId="0" borderId="0" xfId="3" applyFont="1" applyFill="1" applyAlignment="1" applyProtection="1">
      <alignment horizontal="right"/>
    </xf>
    <xf numFmtId="0" fontId="35" fillId="0" borderId="0" xfId="3" applyFont="1" applyFill="1" applyAlignment="1" applyProtection="1">
      <alignment horizontal="left" wrapText="1"/>
      <protection locked="0"/>
    </xf>
    <xf numFmtId="0" fontId="35" fillId="0" borderId="0" xfId="0" applyFont="1" applyFill="1" applyProtection="1"/>
    <xf numFmtId="0" fontId="35" fillId="0" borderId="0" xfId="0" applyFont="1" applyProtection="1"/>
    <xf numFmtId="0" fontId="35" fillId="0" borderId="0" xfId="3" applyFont="1" applyFill="1" applyProtection="1">
      <protection locked="0"/>
    </xf>
    <xf numFmtId="0" fontId="35" fillId="0" borderId="0" xfId="3" applyFont="1" applyFill="1" applyProtection="1"/>
    <xf numFmtId="0" fontId="35" fillId="0" borderId="0" xfId="3" applyFont="1" applyFill="1" applyAlignment="1" applyProtection="1">
      <alignment horizontal="right"/>
      <protection locked="0"/>
    </xf>
    <xf numFmtId="0" fontId="35" fillId="0" borderId="0" xfId="3" applyFont="1" applyFill="1" applyAlignment="1" applyProtection="1">
      <alignment horizontal="right"/>
    </xf>
    <xf numFmtId="0" fontId="31" fillId="0" borderId="0" xfId="3" applyFont="1" applyFill="1" applyBorder="1" applyProtection="1"/>
    <xf numFmtId="0" fontId="35" fillId="0" borderId="0" xfId="3" applyFont="1" applyFill="1" applyBorder="1" applyProtection="1"/>
    <xf numFmtId="0" fontId="35" fillId="0" borderId="0" xfId="3" applyFont="1" applyFill="1" applyBorder="1" applyAlignment="1" applyProtection="1">
      <alignment horizontal="right"/>
    </xf>
    <xf numFmtId="0" fontId="31" fillId="0" borderId="86" xfId="3" applyFont="1" applyFill="1" applyBorder="1" applyAlignment="1" applyProtection="1">
      <alignment horizontal="center" vertical="center"/>
    </xf>
    <xf numFmtId="0" fontId="31" fillId="0" borderId="87" xfId="3" applyFont="1" applyFill="1" applyBorder="1" applyAlignment="1" applyProtection="1">
      <alignment horizontal="center" vertical="center"/>
    </xf>
    <xf numFmtId="0" fontId="31" fillId="0" borderId="88" xfId="3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0" fontId="33" fillId="0" borderId="68" xfId="3" applyFont="1" applyFill="1" applyBorder="1" applyAlignment="1" applyProtection="1">
      <alignment vertical="center"/>
    </xf>
    <xf numFmtId="0" fontId="35" fillId="0" borderId="0" xfId="3" applyFont="1" applyFill="1" applyBorder="1" applyAlignment="1" applyProtection="1">
      <alignment vertical="center"/>
    </xf>
    <xf numFmtId="3" fontId="35" fillId="0" borderId="27" xfId="3" applyNumberFormat="1" applyFont="1" applyFill="1" applyBorder="1" applyAlignment="1" applyProtection="1">
      <alignment horizontal="right" vertical="center"/>
    </xf>
    <xf numFmtId="3" fontId="35" fillId="0" borderId="74" xfId="3" applyNumberFormat="1" applyFont="1" applyFill="1" applyBorder="1" applyAlignment="1" applyProtection="1">
      <alignment horizontal="right" vertical="center"/>
      <protection locked="0"/>
    </xf>
    <xf numFmtId="0" fontId="37" fillId="0" borderId="0" xfId="0" applyFont="1" applyFill="1" applyProtection="1"/>
    <xf numFmtId="3" fontId="35" fillId="0" borderId="27" xfId="3" applyNumberFormat="1" applyFont="1" applyFill="1" applyBorder="1" applyAlignment="1" applyProtection="1">
      <alignment horizontal="right"/>
    </xf>
    <xf numFmtId="3" fontId="35" fillId="0" borderId="74" xfId="3" applyNumberFormat="1" applyFont="1" applyFill="1" applyBorder="1" applyAlignment="1" applyProtection="1">
      <alignment horizontal="right"/>
    </xf>
    <xf numFmtId="0" fontId="35" fillId="0" borderId="68" xfId="3" applyFont="1" applyFill="1" applyBorder="1" applyProtection="1"/>
    <xf numFmtId="3" fontId="35" fillId="0" borderId="27" xfId="3" applyNumberFormat="1" applyFont="1" applyFill="1" applyBorder="1" applyAlignment="1" applyProtection="1">
      <alignment horizontal="right"/>
      <protection locked="0"/>
    </xf>
    <xf numFmtId="3" fontId="35" fillId="0" borderId="69" xfId="3" applyNumberFormat="1" applyFont="1" applyFill="1" applyBorder="1" applyAlignment="1" applyProtection="1">
      <alignment horizontal="right"/>
    </xf>
    <xf numFmtId="0" fontId="31" fillId="0" borderId="0" xfId="3" applyFont="1" applyFill="1" applyBorder="1" applyAlignment="1" applyProtection="1">
      <alignment vertical="center"/>
    </xf>
    <xf numFmtId="3" fontId="35" fillId="0" borderId="14" xfId="3" applyNumberFormat="1" applyFont="1" applyFill="1" applyBorder="1" applyAlignment="1" applyProtection="1">
      <alignment horizontal="center" vertical="center"/>
    </xf>
    <xf numFmtId="3" fontId="35" fillId="0" borderId="74" xfId="3" applyNumberFormat="1" applyFont="1" applyFill="1" applyBorder="1" applyAlignment="1" applyProtection="1">
      <alignment horizontal="right" vertical="center"/>
    </xf>
    <xf numFmtId="3" fontId="37" fillId="0" borderId="0" xfId="0" applyNumberFormat="1" applyFont="1" applyFill="1" applyProtection="1"/>
    <xf numFmtId="3" fontId="35" fillId="0" borderId="74" xfId="4" applyNumberFormat="1" applyFont="1" applyFill="1" applyBorder="1" applyAlignment="1" applyProtection="1">
      <alignment horizontal="right"/>
    </xf>
    <xf numFmtId="0" fontId="35" fillId="0" borderId="0" xfId="3" applyFont="1" applyFill="1" applyBorder="1" applyAlignment="1" applyProtection="1">
      <alignment horizontal="right"/>
      <protection locked="0"/>
    </xf>
    <xf numFmtId="0" fontId="35" fillId="0" borderId="32" xfId="3" applyFont="1" applyFill="1" applyBorder="1" applyAlignment="1" applyProtection="1">
      <alignment horizontal="right"/>
      <protection locked="0"/>
    </xf>
    <xf numFmtId="0" fontId="35" fillId="0" borderId="0" xfId="3" applyFont="1" applyFill="1" applyBorder="1" applyAlignment="1" applyProtection="1">
      <alignment horizontal="center"/>
    </xf>
    <xf numFmtId="3" fontId="35" fillId="0" borderId="27" xfId="3" applyNumberFormat="1" applyFont="1" applyFill="1" applyBorder="1" applyAlignment="1" applyProtection="1">
      <alignment horizontal="center"/>
    </xf>
    <xf numFmtId="3" fontId="35" fillId="0" borderId="71" xfId="3" applyNumberFormat="1" applyFont="1" applyFill="1" applyBorder="1" applyAlignment="1" applyProtection="1">
      <alignment horizontal="right" vertical="center"/>
      <protection locked="0"/>
    </xf>
    <xf numFmtId="0" fontId="33" fillId="0" borderId="75" xfId="3" applyFont="1" applyFill="1" applyBorder="1" applyAlignment="1" applyProtection="1">
      <alignment vertical="center"/>
    </xf>
    <xf numFmtId="0" fontId="35" fillId="0" borderId="76" xfId="3" applyFont="1" applyFill="1" applyBorder="1" applyAlignment="1" applyProtection="1">
      <alignment vertical="center"/>
    </xf>
    <xf numFmtId="3" fontId="35" fillId="0" borderId="89" xfId="3" applyNumberFormat="1" applyFont="1" applyFill="1" applyBorder="1" applyAlignment="1" applyProtection="1">
      <alignment horizontal="center" vertical="center"/>
    </xf>
    <xf numFmtId="3" fontId="35" fillId="0" borderId="90" xfId="4" applyNumberFormat="1" applyFont="1" applyFill="1" applyBorder="1" applyAlignment="1" applyProtection="1">
      <alignment horizontal="right" vertical="center"/>
    </xf>
    <xf numFmtId="0" fontId="35" fillId="0" borderId="25" xfId="3" applyFont="1" applyFill="1" applyBorder="1" applyProtection="1"/>
    <xf numFmtId="0" fontId="35" fillId="0" borderId="25" xfId="3" applyFont="1" applyFill="1" applyBorder="1" applyAlignment="1" applyProtection="1">
      <alignment horizontal="right"/>
    </xf>
    <xf numFmtId="3" fontId="35" fillId="0" borderId="69" xfId="3" applyNumberFormat="1" applyFont="1" applyFill="1" applyBorder="1" applyAlignment="1" applyProtection="1">
      <alignment horizontal="right" vertical="center"/>
      <protection locked="0"/>
    </xf>
    <xf numFmtId="3" fontId="35" fillId="0" borderId="8" xfId="3" applyNumberFormat="1" applyFont="1" applyFill="1" applyBorder="1" applyAlignment="1" applyProtection="1">
      <alignment horizontal="right"/>
      <protection locked="0"/>
    </xf>
    <xf numFmtId="3" fontId="35" fillId="0" borderId="27" xfId="3" applyNumberFormat="1" applyFont="1" applyFill="1" applyBorder="1" applyAlignment="1" applyProtection="1">
      <alignment horizontal="center" vertical="center"/>
    </xf>
    <xf numFmtId="3" fontId="35" fillId="0" borderId="69" xfId="3" applyNumberFormat="1" applyFont="1" applyFill="1" applyBorder="1" applyAlignment="1" applyProtection="1">
      <alignment horizontal="right" vertical="center"/>
    </xf>
    <xf numFmtId="0" fontId="33" fillId="0" borderId="68" xfId="3" applyFont="1" applyFill="1" applyBorder="1" applyAlignment="1" applyProtection="1">
      <alignment horizontal="left" vertical="center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43" xfId="3" applyFont="1" applyFill="1" applyBorder="1" applyAlignment="1" applyProtection="1">
      <alignment horizontal="left" vertical="center" wrapText="1"/>
    </xf>
    <xf numFmtId="0" fontId="33" fillId="0" borderId="0" xfId="3" applyFont="1" applyFill="1" applyBorder="1" applyAlignment="1" applyProtection="1">
      <alignment vertical="center"/>
    </xf>
    <xf numFmtId="3" fontId="35" fillId="0" borderId="71" xfId="3" applyNumberFormat="1" applyFont="1" applyFill="1" applyBorder="1" applyAlignment="1" applyProtection="1">
      <alignment horizontal="right" vertical="center"/>
    </xf>
    <xf numFmtId="3" fontId="35" fillId="0" borderId="89" xfId="3" applyNumberFormat="1" applyFont="1" applyFill="1" applyBorder="1" applyAlignment="1" applyProtection="1">
      <alignment horizontal="right" vertical="center"/>
    </xf>
    <xf numFmtId="3" fontId="35" fillId="0" borderId="90" xfId="3" applyNumberFormat="1" applyFont="1" applyFill="1" applyBorder="1" applyAlignment="1" applyProtection="1">
      <alignment horizontal="right" vertical="center"/>
    </xf>
    <xf numFmtId="0" fontId="35" fillId="0" borderId="0" xfId="0" applyFont="1" applyFill="1" applyAlignment="1" applyProtection="1">
      <alignment horizontal="right"/>
    </xf>
    <xf numFmtId="0" fontId="35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3" fontId="1" fillId="0" borderId="27" xfId="1" applyNumberFormat="1" applyBorder="1" applyProtection="1">
      <protection locked="0"/>
    </xf>
    <xf numFmtId="3" fontId="1" fillId="0" borderId="69" xfId="1" applyNumberFormat="1" applyBorder="1" applyProtection="1"/>
    <xf numFmtId="0" fontId="36" fillId="0" borderId="0" xfId="2" applyFont="1" applyBorder="1" applyProtection="1"/>
    <xf numFmtId="3" fontId="1" fillId="0" borderId="8" xfId="1" applyNumberFormat="1" applyBorder="1" applyProtection="1">
      <protection locked="0"/>
    </xf>
    <xf numFmtId="3" fontId="1" fillId="0" borderId="85" xfId="1" applyNumberFormat="1" applyBorder="1" applyProtection="1"/>
    <xf numFmtId="3" fontId="31" fillId="0" borderId="27" xfId="1" applyNumberFormat="1" applyFont="1" applyBorder="1" applyAlignment="1" applyProtection="1">
      <alignment vertical="center"/>
    </xf>
    <xf numFmtId="3" fontId="31" fillId="0" borderId="69" xfId="1" applyNumberFormat="1" applyFont="1" applyBorder="1" applyAlignment="1" applyProtection="1">
      <alignment vertical="center"/>
    </xf>
    <xf numFmtId="3" fontId="1" fillId="0" borderId="27" xfId="1" applyNumberFormat="1" applyBorder="1" applyAlignment="1" applyProtection="1">
      <alignment vertical="center"/>
    </xf>
    <xf numFmtId="3" fontId="1" fillId="0" borderId="69" xfId="1" applyNumberFormat="1" applyBorder="1" applyAlignment="1" applyProtection="1">
      <alignment vertical="center"/>
    </xf>
    <xf numFmtId="3" fontId="36" fillId="0" borderId="0" xfId="2" applyNumberFormat="1" applyFont="1" applyBorder="1" applyProtection="1"/>
    <xf numFmtId="3" fontId="1" fillId="0" borderId="8" xfId="1" applyNumberFormat="1" applyBorder="1" applyAlignment="1" applyProtection="1">
      <alignment vertical="center"/>
    </xf>
    <xf numFmtId="3" fontId="0" fillId="0" borderId="8" xfId="0" applyNumberFormat="1" applyBorder="1" applyAlignment="1" applyProtection="1">
      <alignment vertical="center"/>
    </xf>
    <xf numFmtId="3" fontId="0" fillId="0" borderId="85" xfId="0" applyNumberFormat="1" applyBorder="1" applyAlignment="1" applyProtection="1">
      <alignment vertical="center"/>
    </xf>
    <xf numFmtId="3" fontId="31" fillId="0" borderId="11" xfId="1" applyNumberFormat="1" applyFont="1" applyBorder="1" applyAlignment="1" applyProtection="1">
      <alignment vertical="center"/>
    </xf>
    <xf numFmtId="3" fontId="31" fillId="0" borderId="67" xfId="1" applyNumberFormat="1" applyFont="1" applyBorder="1" applyAlignment="1" applyProtection="1">
      <alignment vertical="center"/>
    </xf>
    <xf numFmtId="3" fontId="0" fillId="0" borderId="39" xfId="0" applyNumberFormat="1" applyBorder="1" applyAlignment="1" applyProtection="1">
      <alignment horizontal="center" vertical="center"/>
    </xf>
    <xf numFmtId="3" fontId="0" fillId="0" borderId="38" xfId="0" applyNumberFormat="1" applyBorder="1" applyAlignment="1" applyProtection="1">
      <alignment horizontal="center" vertical="center"/>
    </xf>
    <xf numFmtId="3" fontId="35" fillId="0" borderId="42" xfId="1" applyNumberFormat="1" applyFont="1" applyBorder="1" applyAlignment="1" applyProtection="1">
      <alignment horizontal="center"/>
      <protection locked="0"/>
    </xf>
    <xf numFmtId="3" fontId="35" fillId="0" borderId="43" xfId="1" applyNumberFormat="1" applyFont="1" applyBorder="1" applyAlignment="1" applyProtection="1">
      <alignment horizontal="center"/>
      <protection locked="0"/>
    </xf>
    <xf numFmtId="3" fontId="35" fillId="0" borderId="34" xfId="1" applyNumberFormat="1" applyFont="1" applyBorder="1" applyAlignment="1" applyProtection="1">
      <alignment horizontal="center"/>
      <protection locked="0"/>
    </xf>
    <xf numFmtId="3" fontId="35" fillId="0" borderId="32" xfId="1" applyNumberFormat="1" applyFont="1" applyBorder="1" applyAlignment="1" applyProtection="1">
      <alignment horizontal="center"/>
      <protection locked="0"/>
    </xf>
    <xf numFmtId="3" fontId="0" fillId="0" borderId="50" xfId="0" applyNumberFormat="1" applyBorder="1" applyAlignment="1" applyProtection="1">
      <alignment horizontal="center" vertical="center"/>
    </xf>
    <xf numFmtId="3" fontId="0" fillId="0" borderId="66" xfId="0" applyNumberFormat="1" applyBorder="1" applyAlignment="1" applyProtection="1">
      <alignment horizontal="center" vertical="center"/>
    </xf>
    <xf numFmtId="3" fontId="31" fillId="0" borderId="73" xfId="0" applyNumberFormat="1" applyFont="1" applyBorder="1" applyAlignment="1" applyProtection="1">
      <alignment horizontal="right" vertical="center"/>
    </xf>
    <xf numFmtId="3" fontId="1" fillId="0" borderId="74" xfId="1" applyNumberFormat="1" applyBorder="1" applyAlignment="1" applyProtection="1">
      <alignment vertical="center"/>
      <protection locked="0"/>
    </xf>
    <xf numFmtId="3" fontId="35" fillId="0" borderId="71" xfId="1" applyNumberFormat="1" applyFont="1" applyBorder="1" applyAlignment="1" applyProtection="1">
      <alignment vertical="center"/>
    </xf>
    <xf numFmtId="3" fontId="31" fillId="0" borderId="77" xfId="1" applyNumberFormat="1" applyFont="1" applyBorder="1" applyAlignment="1" applyProtection="1">
      <alignment vertical="center"/>
    </xf>
    <xf numFmtId="0" fontId="33" fillId="0" borderId="65" xfId="0" applyFont="1" applyBorder="1" applyAlignment="1" applyProtection="1">
      <alignment vertical="center"/>
    </xf>
    <xf numFmtId="0" fontId="0" fillId="0" borderId="66" xfId="0" applyBorder="1" applyAlignment="1" applyProtection="1">
      <alignment vertical="center"/>
    </xf>
    <xf numFmtId="3" fontId="31" fillId="0" borderId="11" xfId="1" applyNumberFormat="1" applyFont="1" applyBorder="1" applyAlignment="1" applyProtection="1">
      <alignment vertical="center"/>
      <protection locked="0"/>
    </xf>
    <xf numFmtId="3" fontId="0" fillId="0" borderId="39" xfId="0" applyNumberFormat="1" applyBorder="1" applyAlignment="1" applyProtection="1">
      <alignment horizontal="center" vertical="center"/>
      <protection locked="0"/>
    </xf>
    <xf numFmtId="3" fontId="0" fillId="0" borderId="38" xfId="0" applyNumberFormat="1" applyBorder="1" applyAlignment="1" applyProtection="1">
      <alignment horizontal="center" vertical="center"/>
      <protection locked="0"/>
    </xf>
    <xf numFmtId="3" fontId="31" fillId="0" borderId="91" xfId="0" applyNumberFormat="1" applyFont="1" applyBorder="1" applyAlignment="1" applyProtection="1">
      <alignment vertical="center"/>
    </xf>
    <xf numFmtId="3" fontId="0" fillId="0" borderId="42" xfId="0" applyNumberFormat="1" applyBorder="1" applyAlignment="1" applyProtection="1">
      <alignment horizontal="center" vertical="center"/>
    </xf>
    <xf numFmtId="3" fontId="0" fillId="0" borderId="43" xfId="0" applyNumberFormat="1" applyBorder="1" applyAlignment="1" applyProtection="1">
      <alignment horizontal="center" vertical="center"/>
    </xf>
    <xf numFmtId="3" fontId="0" fillId="0" borderId="34" xfId="0" applyNumberFormat="1" applyBorder="1" applyAlignment="1" applyProtection="1">
      <alignment horizontal="center" vertical="center"/>
    </xf>
    <xf numFmtId="3" fontId="0" fillId="0" borderId="32" xfId="0" applyNumberFormat="1" applyBorder="1" applyAlignment="1" applyProtection="1">
      <alignment horizontal="center" vertical="center"/>
    </xf>
    <xf numFmtId="3" fontId="31" fillId="0" borderId="67" xfId="0" applyNumberFormat="1" applyFont="1" applyBorder="1" applyAlignment="1" applyProtection="1">
      <alignment vertical="center"/>
    </xf>
    <xf numFmtId="3" fontId="1" fillId="0" borderId="74" xfId="1" applyNumberFormat="1" applyBorder="1" applyProtection="1">
      <protection locked="0"/>
    </xf>
    <xf numFmtId="3" fontId="1" fillId="0" borderId="71" xfId="1" applyNumberFormat="1" applyBorder="1" applyAlignment="1" applyProtection="1">
      <alignment vertical="center"/>
    </xf>
    <xf numFmtId="3" fontId="0" fillId="0" borderId="35" xfId="0" applyNumberFormat="1" applyBorder="1" applyAlignment="1" applyProtection="1">
      <alignment vertical="center"/>
    </xf>
    <xf numFmtId="3" fontId="31" fillId="0" borderId="71" xfId="1" applyNumberFormat="1" applyFont="1" applyBorder="1" applyAlignment="1" applyProtection="1">
      <alignment vertical="center"/>
    </xf>
    <xf numFmtId="0" fontId="33" fillId="0" borderId="68" xfId="0" applyFont="1" applyBorder="1" applyProtection="1"/>
    <xf numFmtId="0" fontId="0" fillId="0" borderId="39" xfId="0" applyBorder="1" applyProtection="1"/>
    <xf numFmtId="0" fontId="0" fillId="0" borderId="38" xfId="0" applyBorder="1" applyProtection="1"/>
    <xf numFmtId="0" fontId="0" fillId="0" borderId="69" xfId="0" applyBorder="1" applyProtection="1"/>
    <xf numFmtId="3" fontId="0" fillId="0" borderId="92" xfId="0" applyNumberFormat="1" applyBorder="1" applyAlignment="1" applyProtection="1">
      <alignment horizontal="center" vertical="center"/>
    </xf>
    <xf numFmtId="0" fontId="0" fillId="0" borderId="93" xfId="0" applyBorder="1" applyAlignment="1" applyProtection="1">
      <alignment horizontal="center" vertical="center"/>
    </xf>
    <xf numFmtId="0" fontId="0" fillId="0" borderId="9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37" fillId="0" borderId="0" xfId="0" applyFont="1" applyProtection="1"/>
    <xf numFmtId="0" fontId="37" fillId="0" borderId="0" xfId="0" applyFont="1" applyBorder="1" applyProtection="1"/>
  </cellXfs>
  <cellStyles count="6">
    <cellStyle name="Milliers" xfId="1" builtinId="3"/>
    <cellStyle name="Milliers 2" xfId="5"/>
    <cellStyle name="Milliers_CPPSONV" xfId="4"/>
    <cellStyle name="Normal" xfId="0" builtinId="0"/>
    <cellStyle name="Normal_CEGSOSAR" xfId="2"/>
    <cellStyle name="Normal_CPPSONV" xfId="3"/>
  </cellStyles>
  <dxfs count="2"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tats%20Int&#233;rm&#233;diaires%20%20Soci&#233;t&#233;s%20IARDT%20%20(trimestriels%20et%20semestriel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C4 S"/>
      <sheetName val="RS1"/>
      <sheetName val="RS2 Non Vie"/>
      <sheetName val="Bilan IARD"/>
      <sheetName val="CEG IARD"/>
      <sheetName val="CGPP IARD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opLeftCell="A20" workbookViewId="0">
      <selection activeCell="A34" sqref="A34"/>
    </sheetView>
  </sheetViews>
  <sheetFormatPr baseColWidth="10" defaultRowHeight="15" x14ac:dyDescent="0.25"/>
  <cols>
    <col min="1" max="1" width="39.28515625" style="3" bestFit="1" customWidth="1"/>
    <col min="2" max="16384" width="11.42578125" style="3"/>
  </cols>
  <sheetData>
    <row r="1" spans="1:10" x14ac:dyDescent="0.25">
      <c r="A1" s="1" t="s">
        <v>0</v>
      </c>
      <c r="B1" s="2" t="s">
        <v>1</v>
      </c>
      <c r="C1" s="2"/>
      <c r="D1" s="2"/>
      <c r="E1" s="2"/>
      <c r="F1" s="2"/>
    </row>
    <row r="2" spans="1:10" x14ac:dyDescent="0.25">
      <c r="A2" s="1" t="s">
        <v>2</v>
      </c>
      <c r="B2" s="4" t="s">
        <v>3</v>
      </c>
      <c r="C2" s="5"/>
      <c r="D2" s="1" t="s">
        <v>4</v>
      </c>
      <c r="E2" s="4">
        <v>2018</v>
      </c>
      <c r="F2" s="5"/>
    </row>
    <row r="3" spans="1:10" s="6" customFormat="1" ht="15.75" customHeight="1" x14ac:dyDescent="0.2">
      <c r="D3" s="7" t="s">
        <v>5</v>
      </c>
      <c r="E3" s="7"/>
      <c r="F3" s="8">
        <v>1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5.75" x14ac:dyDescent="0.25">
      <c r="A4" s="9" t="s">
        <v>10</v>
      </c>
      <c r="B4" s="9"/>
      <c r="C4" s="9"/>
      <c r="D4" s="9"/>
      <c r="E4" s="9"/>
      <c r="F4" s="9"/>
      <c r="G4" s="10"/>
      <c r="H4" s="10"/>
    </row>
    <row r="5" spans="1:10" s="13" customFormat="1" ht="28.5" customHeight="1" x14ac:dyDescent="0.25">
      <c r="A5" s="11" t="s">
        <v>11</v>
      </c>
      <c r="B5" s="12"/>
      <c r="C5" s="12"/>
      <c r="D5" s="12"/>
      <c r="E5" s="12"/>
      <c r="F5" s="12"/>
      <c r="G5" s="10"/>
    </row>
    <row r="6" spans="1:10" s="14" customFormat="1" ht="28.5" customHeight="1" thickBot="1" x14ac:dyDescent="0.3">
      <c r="A6" s="10" t="s">
        <v>12</v>
      </c>
      <c r="B6" s="3"/>
      <c r="C6" s="3"/>
      <c r="D6" s="3"/>
      <c r="E6" s="3"/>
      <c r="F6" s="3"/>
      <c r="G6" s="10"/>
    </row>
    <row r="7" spans="1:10" s="18" customFormat="1" ht="28.5" customHeight="1" thickBot="1" x14ac:dyDescent="0.3">
      <c r="A7" s="15" t="s">
        <v>13</v>
      </c>
      <c r="B7" s="16" t="s">
        <v>14</v>
      </c>
      <c r="C7" s="16" t="s">
        <v>15</v>
      </c>
      <c r="D7" s="16" t="s">
        <v>16</v>
      </c>
      <c r="E7" s="16" t="s">
        <v>17</v>
      </c>
      <c r="F7" s="17" t="s">
        <v>18</v>
      </c>
      <c r="G7" s="10"/>
    </row>
    <row r="8" spans="1:10" s="18" customFormat="1" ht="17.25" customHeight="1" thickBot="1" x14ac:dyDescent="0.3">
      <c r="A8" s="19"/>
      <c r="B8" s="20" t="str">
        <f>IF(LEFT(C8)="1",CONCATENATE("4","T ",TEXT(E2-2,"####")),CONCATENATE(TEXT(VALUE(LEFT(C8))-1,"#"),RIGHT(C8,LEN(C8)-1)))</f>
        <v>2T 2016</v>
      </c>
      <c r="C8" s="20" t="str">
        <f>IF(LEFT(D8)="1",CONCATENATE("4","T ",TEXT(E2-2,"####")),CONCATENATE(TEXT(VALUE(LEFT(D8))-1,"#"),RIGHT(D8,LEN(D8)-1)))</f>
        <v>3T 2016</v>
      </c>
      <c r="D8" s="20" t="str">
        <f>IF(LEFT(E8)="1",CONCATENATE("4","T ",TEXT(E2-2,"####")),CONCATENATE(TEXT(VALUE(LEFT(E8))-1,"#"),RIGHT(E8,LEN(E8)-1)))</f>
        <v>4T 2016</v>
      </c>
      <c r="E8" s="20" t="str">
        <f>CONCATENATE(TEXT(F3,"#"),"T ",TEXT(E2-1,"####"))</f>
        <v>1T 2017</v>
      </c>
      <c r="F8" s="21"/>
      <c r="G8" s="10"/>
    </row>
    <row r="9" spans="1:10" s="18" customFormat="1" ht="28.5" customHeight="1" x14ac:dyDescent="0.25">
      <c r="A9" s="22" t="s">
        <v>19</v>
      </c>
      <c r="B9" s="23"/>
      <c r="C9" s="23"/>
      <c r="D9" s="23"/>
      <c r="E9" s="23"/>
      <c r="F9" s="24">
        <f>SUM(B9:E9)</f>
        <v>0</v>
      </c>
      <c r="G9" s="10"/>
    </row>
    <row r="10" spans="1:10" s="18" customFormat="1" ht="28.5" customHeight="1" x14ac:dyDescent="0.25">
      <c r="A10" s="25" t="s">
        <v>20</v>
      </c>
      <c r="B10" s="26"/>
      <c r="C10" s="26"/>
      <c r="D10" s="26"/>
      <c r="E10" s="26"/>
      <c r="F10" s="27">
        <f t="shared" ref="F10:F15" si="0">SUM(B10:E10)</f>
        <v>0</v>
      </c>
    </row>
    <row r="11" spans="1:10" s="18" customFormat="1" ht="28.5" customHeight="1" x14ac:dyDescent="0.25">
      <c r="A11" s="25" t="s">
        <v>21</v>
      </c>
      <c r="B11" s="26"/>
      <c r="C11" s="26"/>
      <c r="D11" s="26"/>
      <c r="E11" s="26"/>
      <c r="F11" s="27">
        <f t="shared" si="0"/>
        <v>0</v>
      </c>
    </row>
    <row r="12" spans="1:10" s="18" customFormat="1" ht="28.5" customHeight="1" x14ac:dyDescent="0.25">
      <c r="A12" s="25" t="s">
        <v>22</v>
      </c>
      <c r="B12" s="26"/>
      <c r="C12" s="26"/>
      <c r="D12" s="26"/>
      <c r="E12" s="26"/>
      <c r="F12" s="27">
        <f t="shared" si="0"/>
        <v>0</v>
      </c>
    </row>
    <row r="13" spans="1:10" s="18" customFormat="1" ht="28.5" customHeight="1" x14ac:dyDescent="0.25">
      <c r="A13" s="25" t="s">
        <v>23</v>
      </c>
      <c r="B13" s="26"/>
      <c r="C13" s="26"/>
      <c r="D13" s="26"/>
      <c r="E13" s="26"/>
      <c r="F13" s="27">
        <f t="shared" si="0"/>
        <v>0</v>
      </c>
    </row>
    <row r="14" spans="1:10" s="28" customFormat="1" ht="28.5" customHeight="1" x14ac:dyDescent="0.25">
      <c r="A14" s="25" t="s">
        <v>24</v>
      </c>
      <c r="B14" s="26"/>
      <c r="C14" s="26"/>
      <c r="D14" s="26"/>
      <c r="E14" s="26"/>
      <c r="F14" s="27">
        <f t="shared" si="0"/>
        <v>0</v>
      </c>
    </row>
    <row r="15" spans="1:10" s="18" customFormat="1" ht="28.5" customHeight="1" thickBot="1" x14ac:dyDescent="0.3">
      <c r="A15" s="29" t="s">
        <v>25</v>
      </c>
      <c r="B15" s="30"/>
      <c r="C15" s="30"/>
      <c r="D15" s="30"/>
      <c r="E15" s="30"/>
      <c r="F15" s="31">
        <f t="shared" si="0"/>
        <v>0</v>
      </c>
    </row>
    <row r="16" spans="1:10" s="18" customFormat="1" ht="28.5" customHeight="1" thickBot="1" x14ac:dyDescent="0.3">
      <c r="A16" s="15" t="s">
        <v>26</v>
      </c>
      <c r="B16" s="16" t="s">
        <v>27</v>
      </c>
      <c r="C16" s="16" t="s">
        <v>28</v>
      </c>
      <c r="D16" s="16" t="s">
        <v>29</v>
      </c>
      <c r="E16" s="16" t="s">
        <v>30</v>
      </c>
      <c r="F16" s="17" t="s">
        <v>18</v>
      </c>
    </row>
    <row r="17" spans="1:6" s="18" customFormat="1" ht="15.75" customHeight="1" thickBot="1" x14ac:dyDescent="0.3">
      <c r="A17" s="19"/>
      <c r="B17" s="20" t="str">
        <f>IF(LEFT(C17)="1",CONCATENATE("4","T ",TEXT(E2-1,"####")),CONCATENATE(TEXT(VALUE(LEFT(C17))-1,"#"),RIGHT(C17,LEN(C17)-1)))</f>
        <v>2T 2017</v>
      </c>
      <c r="C17" s="20" t="str">
        <f>IF(LEFT(D17)="1",CONCATENATE("4","T ",TEXT(E2-1,"####")),CONCATENATE(TEXT(VALUE(LEFT(D17))-1,"#"),RIGHT(D17,LEN(D17)-1)))</f>
        <v>3T 2017</v>
      </c>
      <c r="D17" s="20" t="str">
        <f>IF(LEFT(E17)="1",CONCATENATE("4","T ",TEXT(E2-1,"####")),CONCATENATE(TEXT(VALUE(LEFT(E17))-1,"#"),RIGHT(E17,LEN(E17)-1)))</f>
        <v>4T 2017</v>
      </c>
      <c r="E17" s="20" t="str">
        <f>CONCATENATE(TEXT(F3,"#"),"T ",TEXT(E2,"####"))</f>
        <v>1T 2018</v>
      </c>
      <c r="F17" s="21"/>
    </row>
    <row r="18" spans="1:6" s="18" customFormat="1" ht="28.5" customHeight="1" x14ac:dyDescent="0.25">
      <c r="A18" s="22" t="s">
        <v>19</v>
      </c>
      <c r="B18" s="23"/>
      <c r="C18" s="23"/>
      <c r="D18" s="23"/>
      <c r="E18" s="23"/>
      <c r="F18" s="24">
        <f>SUM(B18:E18)</f>
        <v>0</v>
      </c>
    </row>
    <row r="19" spans="1:6" s="18" customFormat="1" ht="28.5" customHeight="1" x14ac:dyDescent="0.25">
      <c r="A19" s="25" t="s">
        <v>20</v>
      </c>
      <c r="B19" s="26"/>
      <c r="C19" s="26"/>
      <c r="D19" s="26"/>
      <c r="E19" s="26"/>
      <c r="F19" s="27">
        <f t="shared" ref="F19:F24" si="1">SUM(B19:E19)</f>
        <v>0</v>
      </c>
    </row>
    <row r="20" spans="1:6" s="18" customFormat="1" ht="28.5" customHeight="1" x14ac:dyDescent="0.25">
      <c r="A20" s="25" t="s">
        <v>21</v>
      </c>
      <c r="B20" s="26"/>
      <c r="C20" s="26"/>
      <c r="D20" s="26"/>
      <c r="E20" s="26"/>
      <c r="F20" s="27">
        <f t="shared" si="1"/>
        <v>0</v>
      </c>
    </row>
    <row r="21" spans="1:6" s="18" customFormat="1" ht="28.5" customHeight="1" x14ac:dyDescent="0.25">
      <c r="A21" s="25" t="s">
        <v>22</v>
      </c>
      <c r="B21" s="26"/>
      <c r="C21" s="26"/>
      <c r="D21" s="26"/>
      <c r="E21" s="26"/>
      <c r="F21" s="27">
        <f t="shared" si="1"/>
        <v>0</v>
      </c>
    </row>
    <row r="22" spans="1:6" s="18" customFormat="1" ht="28.5" customHeight="1" x14ac:dyDescent="0.25">
      <c r="A22" s="25" t="s">
        <v>23</v>
      </c>
      <c r="B22" s="26"/>
      <c r="C22" s="26"/>
      <c r="D22" s="26"/>
      <c r="E22" s="26"/>
      <c r="F22" s="27">
        <f t="shared" si="1"/>
        <v>0</v>
      </c>
    </row>
    <row r="23" spans="1:6" s="18" customFormat="1" ht="28.5" customHeight="1" x14ac:dyDescent="0.25">
      <c r="A23" s="25" t="s">
        <v>24</v>
      </c>
      <c r="B23" s="26"/>
      <c r="C23" s="26"/>
      <c r="D23" s="26"/>
      <c r="E23" s="26"/>
      <c r="F23" s="27">
        <f t="shared" si="1"/>
        <v>0</v>
      </c>
    </row>
    <row r="24" spans="1:6" s="18" customFormat="1" ht="28.5" customHeight="1" thickBot="1" x14ac:dyDescent="0.3">
      <c r="A24" s="32" t="s">
        <v>25</v>
      </c>
      <c r="B24" s="33"/>
      <c r="C24" s="33"/>
      <c r="D24" s="33"/>
      <c r="E24" s="33"/>
      <c r="F24" s="34">
        <f t="shared" si="1"/>
        <v>0</v>
      </c>
    </row>
    <row r="25" spans="1:6" s="18" customFormat="1" ht="28.5" customHeight="1" x14ac:dyDescent="0.25">
      <c r="A25" s="35" t="s">
        <v>31</v>
      </c>
      <c r="B25" s="36"/>
      <c r="C25" s="36"/>
      <c r="D25" s="36"/>
      <c r="E25" s="36"/>
      <c r="F25" s="37"/>
    </row>
    <row r="26" spans="1:6" x14ac:dyDescent="0.25">
      <c r="A26" s="38" t="s">
        <v>32</v>
      </c>
      <c r="B26" s="39"/>
      <c r="C26" s="39"/>
      <c r="D26" s="39"/>
      <c r="E26" s="39"/>
      <c r="F26" s="40"/>
    </row>
    <row r="27" spans="1:6" ht="30" customHeight="1" x14ac:dyDescent="0.25">
      <c r="A27" s="38" t="s">
        <v>33</v>
      </c>
      <c r="B27" s="39"/>
      <c r="C27" s="39"/>
      <c r="D27" s="39"/>
      <c r="E27" s="39"/>
      <c r="F27" s="40"/>
    </row>
    <row r="28" spans="1:6" ht="14.25" customHeight="1" thickBot="1" x14ac:dyDescent="0.3">
      <c r="A28" s="41" t="s">
        <v>34</v>
      </c>
      <c r="B28" s="42"/>
      <c r="C28" s="42"/>
      <c r="D28" s="42"/>
      <c r="E28" s="42"/>
      <c r="F28" s="43"/>
    </row>
    <row r="38" spans="1:1" x14ac:dyDescent="0.25">
      <c r="A38" s="44" t="s">
        <v>35</v>
      </c>
    </row>
    <row r="39" spans="1:1" x14ac:dyDescent="0.25">
      <c r="A39" s="45">
        <v>1</v>
      </c>
    </row>
    <row r="40" spans="1:1" x14ac:dyDescent="0.25">
      <c r="A40" s="45">
        <v>2</v>
      </c>
    </row>
    <row r="41" spans="1:1" x14ac:dyDescent="0.25">
      <c r="A41" s="45">
        <v>3</v>
      </c>
    </row>
    <row r="42" spans="1:1" x14ac:dyDescent="0.25">
      <c r="A42" s="46">
        <v>4</v>
      </c>
    </row>
  </sheetData>
  <mergeCells count="10">
    <mergeCell ref="A25:F25"/>
    <mergeCell ref="A26:F26"/>
    <mergeCell ref="A27:F27"/>
    <mergeCell ref="A28:F28"/>
    <mergeCell ref="B1:F1"/>
    <mergeCell ref="A4:F4"/>
    <mergeCell ref="A7:A8"/>
    <mergeCell ref="F7:F8"/>
    <mergeCell ref="A16:A17"/>
    <mergeCell ref="F16:F17"/>
  </mergeCells>
  <dataValidations count="1">
    <dataValidation type="list" showInputMessage="1" showErrorMessage="1" sqref="F3">
      <formula1>Numero_des_trimestres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workbookViewId="0">
      <selection activeCell="A34" sqref="A34"/>
    </sheetView>
  </sheetViews>
  <sheetFormatPr baseColWidth="10" defaultRowHeight="12.75" x14ac:dyDescent="0.2"/>
  <cols>
    <col min="1" max="1" width="54.140625" style="52" bestFit="1" customWidth="1"/>
    <col min="2" max="2" width="14" style="52" customWidth="1"/>
    <col min="3" max="4" width="11.42578125" style="52"/>
    <col min="5" max="5" width="14.140625" style="52" customWidth="1"/>
    <col min="6" max="7" width="11.42578125" style="52"/>
    <col min="8" max="8" width="13" style="52" customWidth="1"/>
    <col min="9" max="16384" width="11.42578125" style="52"/>
  </cols>
  <sheetData>
    <row r="1" spans="1:8" s="48" customFormat="1" ht="15" x14ac:dyDescent="0.25">
      <c r="A1" s="47" t="s">
        <v>0</v>
      </c>
      <c r="B1" s="2" t="s">
        <v>1</v>
      </c>
      <c r="C1" s="2"/>
      <c r="D1" s="2"/>
      <c r="E1" s="2"/>
      <c r="F1" s="2"/>
    </row>
    <row r="2" spans="1:8" s="48" customFormat="1" ht="15" x14ac:dyDescent="0.25">
      <c r="A2" s="47" t="s">
        <v>2</v>
      </c>
      <c r="B2" s="4" t="s">
        <v>3</v>
      </c>
      <c r="C2" s="49"/>
      <c r="D2" s="47" t="s">
        <v>4</v>
      </c>
      <c r="E2" s="4">
        <v>2016</v>
      </c>
      <c r="F2" s="49"/>
    </row>
    <row r="3" spans="1:8" s="48" customFormat="1" ht="15" x14ac:dyDescent="0.25">
      <c r="A3" s="47"/>
      <c r="B3" s="50"/>
      <c r="C3" s="7" t="s">
        <v>36</v>
      </c>
      <c r="D3" s="7"/>
      <c r="E3" s="8">
        <v>1</v>
      </c>
      <c r="F3" s="6" t="s">
        <v>37</v>
      </c>
      <c r="G3" s="6" t="s">
        <v>38</v>
      </c>
    </row>
    <row r="4" spans="1:8" ht="18" x14ac:dyDescent="0.35">
      <c r="A4" s="51" t="s">
        <v>39</v>
      </c>
      <c r="B4" s="51"/>
      <c r="C4" s="51"/>
      <c r="D4" s="51"/>
      <c r="E4" s="51"/>
      <c r="F4" s="51"/>
      <c r="G4" s="51"/>
      <c r="H4" s="51"/>
    </row>
    <row r="5" spans="1:8" ht="16.5" thickBot="1" x14ac:dyDescent="0.3">
      <c r="A5" s="53" t="s">
        <v>40</v>
      </c>
    </row>
    <row r="6" spans="1:8" ht="15" x14ac:dyDescent="0.3">
      <c r="A6" s="54" t="s">
        <v>41</v>
      </c>
      <c r="B6" s="55"/>
      <c r="C6" s="56" t="s">
        <v>42</v>
      </c>
      <c r="D6" s="57"/>
      <c r="E6" s="58"/>
      <c r="F6" s="57" t="s">
        <v>43</v>
      </c>
      <c r="G6" s="57"/>
      <c r="H6" s="59"/>
    </row>
    <row r="7" spans="1:8" ht="15.75" customHeight="1" x14ac:dyDescent="0.3">
      <c r="A7" s="60"/>
      <c r="B7" s="61"/>
      <c r="C7" s="62" t="str">
        <f>IF(E3=1,CONCATENATE("DEC ",TEXT(E2-1,"####")),CONCATENATE("JUIN ", TEXT(E2,"####")))</f>
        <v>DEC 2015</v>
      </c>
      <c r="D7" s="63"/>
      <c r="E7" s="64"/>
      <c r="F7" s="65" t="str">
        <f>IF(E3=1,CONCATENATE("JUIN ",TEXT(E2,"####")),CONCATENATE("DEC ", TEXT(E2,"####")))</f>
        <v>JUIN 2016</v>
      </c>
      <c r="G7" s="66"/>
      <c r="H7" s="67"/>
    </row>
    <row r="8" spans="1:8" ht="15" x14ac:dyDescent="0.3">
      <c r="A8" s="68" t="s">
        <v>44</v>
      </c>
      <c r="B8" s="69"/>
      <c r="C8" s="70"/>
      <c r="D8" s="71"/>
      <c r="E8" s="72"/>
      <c r="F8" s="71"/>
      <c r="G8" s="71"/>
      <c r="H8" s="73"/>
    </row>
    <row r="9" spans="1:8" ht="15" x14ac:dyDescent="0.3">
      <c r="A9" s="68" t="s">
        <v>45</v>
      </c>
      <c r="B9" s="69"/>
      <c r="C9" s="74"/>
      <c r="D9" s="75"/>
      <c r="E9" s="76"/>
      <c r="F9" s="75"/>
      <c r="G9" s="75"/>
      <c r="H9" s="77"/>
    </row>
    <row r="10" spans="1:8" ht="15" x14ac:dyDescent="0.3">
      <c r="A10" s="68" t="s">
        <v>46</v>
      </c>
      <c r="B10" s="69"/>
      <c r="C10" s="78"/>
      <c r="D10" s="79"/>
      <c r="E10" s="80"/>
      <c r="F10" s="79"/>
      <c r="G10" s="79"/>
      <c r="H10" s="81"/>
    </row>
    <row r="11" spans="1:8" ht="15" x14ac:dyDescent="0.3">
      <c r="A11" s="68" t="s">
        <v>47</v>
      </c>
      <c r="B11" s="69"/>
      <c r="C11" s="74"/>
      <c r="D11" s="75"/>
      <c r="E11" s="76"/>
      <c r="F11" s="75"/>
      <c r="G11" s="75"/>
      <c r="H11" s="77"/>
    </row>
    <row r="12" spans="1:8" ht="15" x14ac:dyDescent="0.3">
      <c r="A12" s="68" t="s">
        <v>48</v>
      </c>
      <c r="B12" s="69"/>
      <c r="C12" s="82"/>
      <c r="D12" s="83"/>
      <c r="E12" s="84"/>
      <c r="F12" s="83"/>
      <c r="G12" s="83"/>
      <c r="H12" s="85"/>
    </row>
    <row r="13" spans="1:8" ht="15" x14ac:dyDescent="0.3">
      <c r="A13" s="86" t="s">
        <v>49</v>
      </c>
      <c r="B13" s="87"/>
      <c r="C13" s="88"/>
      <c r="D13" s="88"/>
      <c r="E13" s="88"/>
      <c r="F13" s="88"/>
      <c r="G13" s="88"/>
      <c r="H13" s="89"/>
    </row>
    <row r="14" spans="1:8" ht="28.5" customHeight="1" x14ac:dyDescent="0.2">
      <c r="A14" s="90" t="s">
        <v>50</v>
      </c>
      <c r="B14" s="91"/>
      <c r="C14" s="92" t="s">
        <v>51</v>
      </c>
      <c r="D14" s="92" t="s">
        <v>52</v>
      </c>
      <c r="E14" s="92" t="s">
        <v>53</v>
      </c>
      <c r="F14" s="92" t="s">
        <v>51</v>
      </c>
      <c r="G14" s="92" t="s">
        <v>52</v>
      </c>
      <c r="H14" s="93" t="s">
        <v>53</v>
      </c>
    </row>
    <row r="15" spans="1:8" ht="15" x14ac:dyDescent="0.3">
      <c r="A15" s="94" t="s">
        <v>54</v>
      </c>
      <c r="B15" s="95" t="s">
        <v>55</v>
      </c>
      <c r="C15" s="92"/>
      <c r="D15" s="92"/>
      <c r="E15" s="92"/>
      <c r="F15" s="92"/>
      <c r="G15" s="92"/>
      <c r="H15" s="93"/>
    </row>
    <row r="16" spans="1:8" ht="15" x14ac:dyDescent="0.3">
      <c r="A16" s="96" t="s">
        <v>56</v>
      </c>
      <c r="B16" s="97" t="s">
        <v>57</v>
      </c>
      <c r="C16" s="98"/>
      <c r="D16" s="98"/>
      <c r="E16" s="98"/>
      <c r="F16" s="98"/>
      <c r="G16" s="98"/>
      <c r="H16" s="99"/>
    </row>
    <row r="17" spans="1:8" ht="15" x14ac:dyDescent="0.3">
      <c r="A17" s="96" t="s">
        <v>58</v>
      </c>
      <c r="B17" s="97" t="s">
        <v>59</v>
      </c>
      <c r="C17" s="98"/>
      <c r="D17" s="98"/>
      <c r="E17" s="98"/>
      <c r="F17" s="98"/>
      <c r="G17" s="98"/>
      <c r="H17" s="99"/>
    </row>
    <row r="18" spans="1:8" ht="15" x14ac:dyDescent="0.3">
      <c r="A18" s="96" t="s">
        <v>60</v>
      </c>
      <c r="B18" s="97" t="s">
        <v>61</v>
      </c>
      <c r="C18" s="98"/>
      <c r="D18" s="98"/>
      <c r="E18" s="98"/>
      <c r="F18" s="98"/>
      <c r="G18" s="98"/>
      <c r="H18" s="99"/>
    </row>
    <row r="19" spans="1:8" ht="15" x14ac:dyDescent="0.3">
      <c r="A19" s="96" t="s">
        <v>62</v>
      </c>
      <c r="B19" s="97" t="s">
        <v>63</v>
      </c>
      <c r="C19" s="98"/>
      <c r="D19" s="98"/>
      <c r="E19" s="98"/>
      <c r="F19" s="98"/>
      <c r="G19" s="98"/>
      <c r="H19" s="99"/>
    </row>
    <row r="20" spans="1:8" ht="15" x14ac:dyDescent="0.3">
      <c r="A20" s="96" t="s">
        <v>64</v>
      </c>
      <c r="B20" s="97" t="s">
        <v>65</v>
      </c>
      <c r="C20" s="98"/>
      <c r="D20" s="98"/>
      <c r="E20" s="98"/>
      <c r="F20" s="98"/>
      <c r="G20" s="98"/>
      <c r="H20" s="99"/>
    </row>
    <row r="21" spans="1:8" ht="15" x14ac:dyDescent="0.3">
      <c r="A21" s="96" t="s">
        <v>66</v>
      </c>
      <c r="B21" s="97" t="s">
        <v>67</v>
      </c>
      <c r="C21" s="98"/>
      <c r="D21" s="98"/>
      <c r="E21" s="98"/>
      <c r="F21" s="98"/>
      <c r="G21" s="98"/>
      <c r="H21" s="99"/>
    </row>
    <row r="22" spans="1:8" ht="15" x14ac:dyDescent="0.3">
      <c r="A22" s="96" t="s">
        <v>68</v>
      </c>
      <c r="B22" s="97" t="s">
        <v>69</v>
      </c>
      <c r="C22" s="98"/>
      <c r="D22" s="98"/>
      <c r="E22" s="98"/>
      <c r="F22" s="98"/>
      <c r="G22" s="98"/>
      <c r="H22" s="99"/>
    </row>
    <row r="23" spans="1:8" ht="15" x14ac:dyDescent="0.3">
      <c r="A23" s="96" t="s">
        <v>70</v>
      </c>
      <c r="B23" s="97" t="s">
        <v>71</v>
      </c>
      <c r="C23" s="98"/>
      <c r="D23" s="98"/>
      <c r="E23" s="98"/>
      <c r="F23" s="98"/>
      <c r="G23" s="98"/>
      <c r="H23" s="99"/>
    </row>
    <row r="24" spans="1:8" ht="15" x14ac:dyDescent="0.3">
      <c r="A24" s="96" t="s">
        <v>72</v>
      </c>
      <c r="B24" s="97" t="s">
        <v>73</v>
      </c>
      <c r="C24" s="98"/>
      <c r="D24" s="98"/>
      <c r="E24" s="98"/>
      <c r="F24" s="98"/>
      <c r="G24" s="98"/>
      <c r="H24" s="99"/>
    </row>
    <row r="25" spans="1:8" ht="15" x14ac:dyDescent="0.3">
      <c r="A25" s="96" t="s">
        <v>74</v>
      </c>
      <c r="B25" s="97" t="s">
        <v>75</v>
      </c>
      <c r="C25" s="98"/>
      <c r="D25" s="98"/>
      <c r="E25" s="98"/>
      <c r="F25" s="98"/>
      <c r="G25" s="98"/>
      <c r="H25" s="99"/>
    </row>
    <row r="26" spans="1:8" ht="15" x14ac:dyDescent="0.3">
      <c r="A26" s="96" t="s">
        <v>76</v>
      </c>
      <c r="B26" s="97" t="s">
        <v>77</v>
      </c>
      <c r="C26" s="98"/>
      <c r="D26" s="98"/>
      <c r="E26" s="98"/>
      <c r="F26" s="98"/>
      <c r="G26" s="98"/>
      <c r="H26" s="99"/>
    </row>
    <row r="27" spans="1:8" ht="15" x14ac:dyDescent="0.3">
      <c r="A27" s="96" t="s">
        <v>78</v>
      </c>
      <c r="B27" s="97" t="s">
        <v>79</v>
      </c>
      <c r="C27" s="98"/>
      <c r="D27" s="98"/>
      <c r="E27" s="98"/>
      <c r="F27" s="98"/>
      <c r="G27" s="98"/>
      <c r="H27" s="99"/>
    </row>
    <row r="28" spans="1:8" ht="15.75" thickBot="1" x14ac:dyDescent="0.35">
      <c r="A28" s="100" t="s">
        <v>80</v>
      </c>
      <c r="B28" s="101" t="s">
        <v>81</v>
      </c>
      <c r="C28" s="102"/>
      <c r="D28" s="102"/>
      <c r="E28" s="102"/>
      <c r="F28" s="102"/>
      <c r="G28" s="102"/>
      <c r="H28" s="103"/>
    </row>
    <row r="29" spans="1:8" ht="15.75" thickBot="1" x14ac:dyDescent="0.35">
      <c r="A29" s="104" t="s">
        <v>82</v>
      </c>
      <c r="B29" s="105"/>
      <c r="C29" s="106"/>
      <c r="D29" s="106"/>
      <c r="E29" s="106"/>
      <c r="F29" s="106"/>
      <c r="G29" s="106"/>
      <c r="H29" s="107"/>
    </row>
    <row r="30" spans="1:8" ht="15" x14ac:dyDescent="0.3">
      <c r="A30" s="108" t="s">
        <v>83</v>
      </c>
      <c r="B30" s="109"/>
      <c r="C30" s="109"/>
      <c r="D30" s="109"/>
      <c r="E30" s="109"/>
      <c r="F30" s="109"/>
      <c r="G30" s="109"/>
      <c r="H30" s="110"/>
    </row>
    <row r="31" spans="1:8" ht="15" x14ac:dyDescent="0.3">
      <c r="A31" s="96" t="s">
        <v>84</v>
      </c>
      <c r="B31" s="97" t="s">
        <v>85</v>
      </c>
      <c r="C31" s="97" t="s">
        <v>86</v>
      </c>
      <c r="D31" s="97" t="s">
        <v>86</v>
      </c>
      <c r="E31" s="98"/>
      <c r="F31" s="97" t="s">
        <v>86</v>
      </c>
      <c r="G31" s="97" t="s">
        <v>86</v>
      </c>
      <c r="H31" s="99"/>
    </row>
    <row r="32" spans="1:8" ht="15" x14ac:dyDescent="0.3">
      <c r="A32" s="96" t="s">
        <v>87</v>
      </c>
      <c r="B32" s="97" t="s">
        <v>88</v>
      </c>
      <c r="C32" s="97" t="s">
        <v>86</v>
      </c>
      <c r="D32" s="97" t="s">
        <v>86</v>
      </c>
      <c r="E32" s="98"/>
      <c r="F32" s="97" t="s">
        <v>86</v>
      </c>
      <c r="G32" s="97" t="s">
        <v>86</v>
      </c>
      <c r="H32" s="99"/>
    </row>
    <row r="33" spans="1:8" ht="15" x14ac:dyDescent="0.3">
      <c r="A33" s="96" t="s">
        <v>89</v>
      </c>
      <c r="B33" s="97" t="s">
        <v>88</v>
      </c>
      <c r="C33" s="97" t="s">
        <v>86</v>
      </c>
      <c r="D33" s="97" t="s">
        <v>86</v>
      </c>
      <c r="E33" s="98"/>
      <c r="F33" s="97" t="s">
        <v>86</v>
      </c>
      <c r="G33" s="97" t="s">
        <v>86</v>
      </c>
      <c r="H33" s="99"/>
    </row>
    <row r="34" spans="1:8" ht="15.75" thickBot="1" x14ac:dyDescent="0.35">
      <c r="A34" s="100" t="s">
        <v>90</v>
      </c>
      <c r="B34" s="101" t="s">
        <v>91</v>
      </c>
      <c r="C34" s="101" t="s">
        <v>86</v>
      </c>
      <c r="D34" s="101" t="s">
        <v>86</v>
      </c>
      <c r="E34" s="102"/>
      <c r="F34" s="101" t="s">
        <v>86</v>
      </c>
      <c r="G34" s="101" t="s">
        <v>86</v>
      </c>
      <c r="H34" s="103"/>
    </row>
    <row r="35" spans="1:8" ht="15.75" thickBot="1" x14ac:dyDescent="0.35">
      <c r="A35" s="104" t="s">
        <v>92</v>
      </c>
      <c r="B35" s="105"/>
      <c r="C35" s="111" t="s">
        <v>86</v>
      </c>
      <c r="D35" s="111" t="s">
        <v>86</v>
      </c>
      <c r="E35" s="106"/>
      <c r="F35" s="111" t="s">
        <v>86</v>
      </c>
      <c r="G35" s="111" t="s">
        <v>86</v>
      </c>
      <c r="H35" s="107"/>
    </row>
    <row r="36" spans="1:8" ht="15.75" thickBot="1" x14ac:dyDescent="0.35">
      <c r="A36" s="112" t="s">
        <v>93</v>
      </c>
      <c r="B36" s="113"/>
      <c r="C36" s="114"/>
      <c r="D36" s="114"/>
      <c r="E36" s="114"/>
      <c r="F36" s="114"/>
      <c r="G36" s="114"/>
      <c r="H36" s="115"/>
    </row>
    <row r="47" spans="1:8" ht="15" x14ac:dyDescent="0.25">
      <c r="A47" s="44" t="s">
        <v>94</v>
      </c>
    </row>
    <row r="48" spans="1:8" ht="15" x14ac:dyDescent="0.25">
      <c r="A48" s="45">
        <v>1</v>
      </c>
    </row>
    <row r="49" spans="1:1" ht="15" x14ac:dyDescent="0.25">
      <c r="A49" s="46">
        <v>2</v>
      </c>
    </row>
  </sheetData>
  <mergeCells count="35">
    <mergeCell ref="H14:H15"/>
    <mergeCell ref="A29:B29"/>
    <mergeCell ref="A35:B35"/>
    <mergeCell ref="A36:B36"/>
    <mergeCell ref="A14:B14"/>
    <mergeCell ref="C14:C15"/>
    <mergeCell ref="D14:D15"/>
    <mergeCell ref="E14:E15"/>
    <mergeCell ref="F14:F15"/>
    <mergeCell ref="G14:G15"/>
    <mergeCell ref="A12:B12"/>
    <mergeCell ref="C12:E12"/>
    <mergeCell ref="F12:H12"/>
    <mergeCell ref="A13:B13"/>
    <mergeCell ref="C13:E13"/>
    <mergeCell ref="F13:H13"/>
    <mergeCell ref="A10:B10"/>
    <mergeCell ref="C10:E10"/>
    <mergeCell ref="F10:H10"/>
    <mergeCell ref="A11:B11"/>
    <mergeCell ref="C11:E11"/>
    <mergeCell ref="F11:H11"/>
    <mergeCell ref="A8:B8"/>
    <mergeCell ref="C8:E8"/>
    <mergeCell ref="F8:H8"/>
    <mergeCell ref="A9:B9"/>
    <mergeCell ref="C9:E9"/>
    <mergeCell ref="F9:H9"/>
    <mergeCell ref="B1:F1"/>
    <mergeCell ref="A4:H4"/>
    <mergeCell ref="A6:B7"/>
    <mergeCell ref="C6:E6"/>
    <mergeCell ref="F6:H6"/>
    <mergeCell ref="C7:E7"/>
    <mergeCell ref="F7:H7"/>
  </mergeCells>
  <dataValidations count="1">
    <dataValidation type="list" showInputMessage="1" showErrorMessage="1" sqref="E3">
      <formula1>Numero_des_semestres</formula1>
    </dataValidation>
  </dataValidations>
  <pageMargins left="0.31496062992125984" right="0.31496062992125984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workbookViewId="0">
      <selection activeCell="A34" sqref="A34"/>
    </sheetView>
  </sheetViews>
  <sheetFormatPr baseColWidth="10" defaultRowHeight="16.5" x14ac:dyDescent="0.3"/>
  <cols>
    <col min="1" max="1" width="11.42578125" style="118"/>
    <col min="2" max="2" width="9.7109375" style="118" bestFit="1" customWidth="1"/>
    <col min="3" max="3" width="22.5703125" style="118" customWidth="1"/>
    <col min="4" max="4" width="11.7109375" style="118" customWidth="1"/>
    <col min="5" max="5" width="12" style="118" customWidth="1"/>
    <col min="6" max="10" width="10.7109375" style="118" customWidth="1"/>
    <col min="11" max="11" width="11.7109375" style="118" customWidth="1"/>
    <col min="12" max="12" width="10.7109375" style="118" customWidth="1"/>
    <col min="13" max="13" width="13.7109375" style="118" customWidth="1"/>
    <col min="14" max="16384" width="11.42578125" style="118"/>
  </cols>
  <sheetData>
    <row r="1" spans="1:13" x14ac:dyDescent="0.3">
      <c r="A1" s="116" t="s">
        <v>0</v>
      </c>
      <c r="B1" s="117" t="s">
        <v>1</v>
      </c>
      <c r="C1" s="117"/>
      <c r="D1" s="117"/>
      <c r="E1" s="117"/>
      <c r="F1" s="117"/>
    </row>
    <row r="2" spans="1:13" x14ac:dyDescent="0.3">
      <c r="A2" s="116" t="s">
        <v>95</v>
      </c>
      <c r="B2" s="119" t="s">
        <v>96</v>
      </c>
      <c r="C2" s="120"/>
      <c r="D2" s="116" t="s">
        <v>4</v>
      </c>
      <c r="E2" s="119">
        <v>2015</v>
      </c>
      <c r="F2" s="120"/>
    </row>
    <row r="3" spans="1:13" x14ac:dyDescent="0.3">
      <c r="A3" s="116"/>
      <c r="B3" s="121"/>
      <c r="C3" s="120"/>
      <c r="D3" s="122" t="s">
        <v>36</v>
      </c>
      <c r="E3" s="122"/>
      <c r="F3" s="123">
        <v>1</v>
      </c>
      <c r="G3" s="124" t="s">
        <v>37</v>
      </c>
      <c r="H3" s="124" t="s">
        <v>38</v>
      </c>
    </row>
    <row r="4" spans="1:13" x14ac:dyDescent="0.3">
      <c r="A4" s="116"/>
      <c r="B4" s="121"/>
      <c r="C4" s="120"/>
      <c r="D4" s="125"/>
      <c r="E4" s="125"/>
      <c r="F4" s="126"/>
      <c r="G4" s="127"/>
      <c r="H4" s="127"/>
    </row>
    <row r="5" spans="1:13" ht="18" x14ac:dyDescent="0.35">
      <c r="A5" s="51" t="s">
        <v>97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 ht="18.75" thickBot="1" x14ac:dyDescent="0.4">
      <c r="A6" s="128" t="s">
        <v>40</v>
      </c>
    </row>
    <row r="7" spans="1:13" s="133" customFormat="1" ht="45" x14ac:dyDescent="0.3">
      <c r="A7" s="129" t="s">
        <v>98</v>
      </c>
      <c r="B7" s="130"/>
      <c r="C7" s="130"/>
      <c r="D7" s="131" t="s">
        <v>99</v>
      </c>
      <c r="E7" s="131" t="s">
        <v>100</v>
      </c>
      <c r="F7" s="131" t="s">
        <v>101</v>
      </c>
      <c r="G7" s="131" t="s">
        <v>102</v>
      </c>
      <c r="H7" s="131" t="s">
        <v>103</v>
      </c>
      <c r="I7" s="131" t="s">
        <v>104</v>
      </c>
      <c r="J7" s="131" t="s">
        <v>105</v>
      </c>
      <c r="K7" s="131" t="s">
        <v>106</v>
      </c>
      <c r="L7" s="131" t="s">
        <v>107</v>
      </c>
      <c r="M7" s="132" t="s">
        <v>108</v>
      </c>
    </row>
    <row r="8" spans="1:13" x14ac:dyDescent="0.3">
      <c r="A8" s="134" t="s">
        <v>109</v>
      </c>
      <c r="B8" s="135" t="s">
        <v>110</v>
      </c>
      <c r="C8" s="136" t="s">
        <v>111</v>
      </c>
      <c r="D8" s="137"/>
      <c r="E8" s="137"/>
      <c r="F8" s="137"/>
      <c r="G8" s="137"/>
      <c r="H8" s="137"/>
      <c r="I8" s="137"/>
      <c r="J8" s="137"/>
      <c r="K8" s="137"/>
      <c r="L8" s="137"/>
      <c r="M8" s="138">
        <f>D8-E8-F8-K8+L8</f>
        <v>0</v>
      </c>
    </row>
    <row r="9" spans="1:13" x14ac:dyDescent="0.3">
      <c r="A9" s="134"/>
      <c r="B9" s="139"/>
      <c r="C9" s="136" t="s">
        <v>112</v>
      </c>
      <c r="D9" s="137"/>
      <c r="E9" s="137"/>
      <c r="F9" s="137"/>
      <c r="G9" s="137"/>
      <c r="H9" s="137"/>
      <c r="I9" s="137"/>
      <c r="J9" s="137"/>
      <c r="K9" s="137"/>
      <c r="L9" s="137"/>
      <c r="M9" s="138">
        <f t="shared" ref="M9:M14" si="0">D9-E9-F9-K9+L9</f>
        <v>0</v>
      </c>
    </row>
    <row r="10" spans="1:13" x14ac:dyDescent="0.3">
      <c r="A10" s="134"/>
      <c r="B10" s="139"/>
      <c r="C10" s="136" t="s">
        <v>113</v>
      </c>
      <c r="D10" s="137"/>
      <c r="E10" s="137"/>
      <c r="F10" s="137"/>
      <c r="G10" s="137"/>
      <c r="H10" s="137"/>
      <c r="I10" s="137"/>
      <c r="J10" s="137"/>
      <c r="K10" s="137"/>
      <c r="L10" s="137"/>
      <c r="M10" s="138">
        <f t="shared" si="0"/>
        <v>0</v>
      </c>
    </row>
    <row r="11" spans="1:13" x14ac:dyDescent="0.3">
      <c r="A11" s="134"/>
      <c r="B11" s="139"/>
      <c r="C11" s="136" t="s">
        <v>114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8">
        <f t="shared" si="0"/>
        <v>0</v>
      </c>
    </row>
    <row r="12" spans="1:13" x14ac:dyDescent="0.3">
      <c r="A12" s="134"/>
      <c r="B12" s="140"/>
      <c r="C12" s="136" t="s">
        <v>115</v>
      </c>
      <c r="D12" s="137"/>
      <c r="E12" s="137"/>
      <c r="F12" s="137"/>
      <c r="G12" s="137"/>
      <c r="H12" s="137"/>
      <c r="I12" s="137"/>
      <c r="J12" s="137"/>
      <c r="K12" s="137"/>
      <c r="L12" s="137"/>
      <c r="M12" s="138">
        <f t="shared" si="0"/>
        <v>0</v>
      </c>
    </row>
    <row r="13" spans="1:13" x14ac:dyDescent="0.3">
      <c r="A13" s="134"/>
      <c r="B13" s="141" t="s">
        <v>116</v>
      </c>
      <c r="C13" s="141"/>
      <c r="D13" s="137"/>
      <c r="E13" s="137"/>
      <c r="F13" s="137"/>
      <c r="G13" s="137"/>
      <c r="H13" s="137"/>
      <c r="I13" s="137"/>
      <c r="J13" s="137"/>
      <c r="K13" s="137"/>
      <c r="L13" s="137"/>
      <c r="M13" s="138">
        <f t="shared" si="0"/>
        <v>0</v>
      </c>
    </row>
    <row r="14" spans="1:13" x14ac:dyDescent="0.3">
      <c r="A14" s="134"/>
      <c r="B14" s="141" t="s">
        <v>117</v>
      </c>
      <c r="C14" s="141"/>
      <c r="D14" s="137"/>
      <c r="E14" s="137"/>
      <c r="F14" s="137"/>
      <c r="G14" s="137"/>
      <c r="H14" s="137"/>
      <c r="I14" s="137"/>
      <c r="J14" s="137"/>
      <c r="K14" s="137"/>
      <c r="L14" s="137"/>
      <c r="M14" s="138">
        <f t="shared" si="0"/>
        <v>0</v>
      </c>
    </row>
    <row r="15" spans="1:13" x14ac:dyDescent="0.3">
      <c r="A15" s="134"/>
      <c r="B15" s="142" t="s">
        <v>118</v>
      </c>
      <c r="C15" s="143"/>
      <c r="D15" s="144">
        <f>SUM(D8:D14)</f>
        <v>0</v>
      </c>
      <c r="E15" s="144">
        <f t="shared" ref="E15:M15" si="1">SUM(E8:E14)</f>
        <v>0</v>
      </c>
      <c r="F15" s="144">
        <f t="shared" si="1"/>
        <v>0</v>
      </c>
      <c r="G15" s="144">
        <f t="shared" si="1"/>
        <v>0</v>
      </c>
      <c r="H15" s="144">
        <f t="shared" si="1"/>
        <v>0</v>
      </c>
      <c r="I15" s="144">
        <f t="shared" si="1"/>
        <v>0</v>
      </c>
      <c r="J15" s="144">
        <f t="shared" si="1"/>
        <v>0</v>
      </c>
      <c r="K15" s="144">
        <f t="shared" si="1"/>
        <v>0</v>
      </c>
      <c r="L15" s="144">
        <f t="shared" si="1"/>
        <v>0</v>
      </c>
      <c r="M15" s="145">
        <f t="shared" si="1"/>
        <v>0</v>
      </c>
    </row>
    <row r="16" spans="1:13" x14ac:dyDescent="0.3">
      <c r="A16" s="134" t="s">
        <v>119</v>
      </c>
      <c r="B16" s="97"/>
      <c r="C16" s="136" t="s">
        <v>111</v>
      </c>
      <c r="D16" s="137"/>
      <c r="E16" s="137"/>
      <c r="F16" s="137"/>
      <c r="G16" s="137"/>
      <c r="H16" s="137"/>
      <c r="I16" s="137"/>
      <c r="J16" s="137"/>
      <c r="K16" s="137"/>
      <c r="L16" s="137"/>
      <c r="M16" s="138">
        <f>D16-E16-F16-K16+L16</f>
        <v>0</v>
      </c>
    </row>
    <row r="17" spans="1:13" x14ac:dyDescent="0.3">
      <c r="A17" s="134"/>
      <c r="B17" s="135" t="s">
        <v>110</v>
      </c>
      <c r="C17" s="136" t="s">
        <v>112</v>
      </c>
      <c r="D17" s="137"/>
      <c r="E17" s="137"/>
      <c r="F17" s="137"/>
      <c r="G17" s="137"/>
      <c r="H17" s="137"/>
      <c r="I17" s="137"/>
      <c r="J17" s="137"/>
      <c r="K17" s="137"/>
      <c r="L17" s="137"/>
      <c r="M17" s="138">
        <f t="shared" ref="M17:M22" si="2">D17-E17-F17-K17+L17</f>
        <v>0</v>
      </c>
    </row>
    <row r="18" spans="1:13" x14ac:dyDescent="0.3">
      <c r="A18" s="134"/>
      <c r="B18" s="139"/>
      <c r="C18" s="136" t="s">
        <v>113</v>
      </c>
      <c r="D18" s="137"/>
      <c r="E18" s="137"/>
      <c r="F18" s="137"/>
      <c r="G18" s="137"/>
      <c r="H18" s="137"/>
      <c r="I18" s="137"/>
      <c r="J18" s="137"/>
      <c r="K18" s="137"/>
      <c r="L18" s="137"/>
      <c r="M18" s="138">
        <f t="shared" si="2"/>
        <v>0</v>
      </c>
    </row>
    <row r="19" spans="1:13" x14ac:dyDescent="0.3">
      <c r="A19" s="134"/>
      <c r="B19" s="139"/>
      <c r="C19" s="136" t="s">
        <v>114</v>
      </c>
      <c r="D19" s="137"/>
      <c r="E19" s="137"/>
      <c r="F19" s="137"/>
      <c r="G19" s="137"/>
      <c r="H19" s="137"/>
      <c r="I19" s="137"/>
      <c r="J19" s="137"/>
      <c r="K19" s="137"/>
      <c r="L19" s="137"/>
      <c r="M19" s="138">
        <f t="shared" si="2"/>
        <v>0</v>
      </c>
    </row>
    <row r="20" spans="1:13" x14ac:dyDescent="0.3">
      <c r="A20" s="134"/>
      <c r="B20" s="140"/>
      <c r="C20" s="136" t="s">
        <v>115</v>
      </c>
      <c r="D20" s="137"/>
      <c r="E20" s="137"/>
      <c r="F20" s="137"/>
      <c r="G20" s="137"/>
      <c r="H20" s="137"/>
      <c r="I20" s="137"/>
      <c r="J20" s="137"/>
      <c r="K20" s="137"/>
      <c r="L20" s="137"/>
      <c r="M20" s="138">
        <f t="shared" si="2"/>
        <v>0</v>
      </c>
    </row>
    <row r="21" spans="1:13" x14ac:dyDescent="0.3">
      <c r="A21" s="134"/>
      <c r="B21" s="141" t="s">
        <v>116</v>
      </c>
      <c r="C21" s="141"/>
      <c r="D21" s="137"/>
      <c r="E21" s="137"/>
      <c r="F21" s="137"/>
      <c r="G21" s="137"/>
      <c r="H21" s="137"/>
      <c r="I21" s="137"/>
      <c r="J21" s="137"/>
      <c r="K21" s="137"/>
      <c r="L21" s="137"/>
      <c r="M21" s="138">
        <f t="shared" si="2"/>
        <v>0</v>
      </c>
    </row>
    <row r="22" spans="1:13" x14ac:dyDescent="0.3">
      <c r="A22" s="134"/>
      <c r="B22" s="141" t="s">
        <v>117</v>
      </c>
      <c r="C22" s="141"/>
      <c r="D22" s="137"/>
      <c r="E22" s="137"/>
      <c r="F22" s="137"/>
      <c r="G22" s="137"/>
      <c r="H22" s="137"/>
      <c r="I22" s="137"/>
      <c r="J22" s="137"/>
      <c r="K22" s="137"/>
      <c r="L22" s="137"/>
      <c r="M22" s="138">
        <f t="shared" si="2"/>
        <v>0</v>
      </c>
    </row>
    <row r="23" spans="1:13" ht="17.25" thickBot="1" x14ac:dyDescent="0.35">
      <c r="A23" s="146"/>
      <c r="B23" s="147" t="s">
        <v>120</v>
      </c>
      <c r="C23" s="148"/>
      <c r="D23" s="149">
        <f>SUM(D16:D22)</f>
        <v>0</v>
      </c>
      <c r="E23" s="149">
        <f t="shared" ref="E23:M23" si="3">SUM(E16:E22)</f>
        <v>0</v>
      </c>
      <c r="F23" s="149">
        <f t="shared" si="3"/>
        <v>0</v>
      </c>
      <c r="G23" s="149">
        <f t="shared" si="3"/>
        <v>0</v>
      </c>
      <c r="H23" s="149">
        <f t="shared" si="3"/>
        <v>0</v>
      </c>
      <c r="I23" s="149">
        <f t="shared" si="3"/>
        <v>0</v>
      </c>
      <c r="J23" s="149">
        <f t="shared" si="3"/>
        <v>0</v>
      </c>
      <c r="K23" s="149">
        <f t="shared" si="3"/>
        <v>0</v>
      </c>
      <c r="L23" s="149">
        <f t="shared" si="3"/>
        <v>0</v>
      </c>
      <c r="M23" s="150">
        <f t="shared" si="3"/>
        <v>0</v>
      </c>
    </row>
    <row r="24" spans="1:13" ht="17.25" thickBot="1" x14ac:dyDescent="0.35">
      <c r="A24" s="151" t="s">
        <v>121</v>
      </c>
      <c r="B24" s="152"/>
      <c r="C24" s="152"/>
      <c r="D24" s="153">
        <f>D15+D23</f>
        <v>0</v>
      </c>
      <c r="E24" s="153">
        <f t="shared" ref="E24:M24" si="4">E15+E23</f>
        <v>0</v>
      </c>
      <c r="F24" s="153">
        <f t="shared" si="4"/>
        <v>0</v>
      </c>
      <c r="G24" s="153">
        <f t="shared" si="4"/>
        <v>0</v>
      </c>
      <c r="H24" s="153">
        <f t="shared" si="4"/>
        <v>0</v>
      </c>
      <c r="I24" s="153">
        <f t="shared" si="4"/>
        <v>0</v>
      </c>
      <c r="J24" s="153">
        <f t="shared" si="4"/>
        <v>0</v>
      </c>
      <c r="K24" s="153">
        <f t="shared" si="4"/>
        <v>0</v>
      </c>
      <c r="L24" s="153">
        <f t="shared" si="4"/>
        <v>0</v>
      </c>
      <c r="M24" s="154">
        <f t="shared" si="4"/>
        <v>0</v>
      </c>
    </row>
    <row r="25" spans="1:13" x14ac:dyDescent="0.3">
      <c r="A25" s="155" t="s">
        <v>122</v>
      </c>
    </row>
    <row r="26" spans="1:13" x14ac:dyDescent="0.3">
      <c r="A26" s="155" t="s">
        <v>123</v>
      </c>
    </row>
    <row r="27" spans="1:13" x14ac:dyDescent="0.3">
      <c r="A27" s="155" t="s">
        <v>124</v>
      </c>
    </row>
    <row r="28" spans="1:13" x14ac:dyDescent="0.3">
      <c r="A28" s="155" t="s">
        <v>125</v>
      </c>
    </row>
    <row r="39" spans="1:1" ht="45.75" x14ac:dyDescent="0.3">
      <c r="A39" s="44" t="s">
        <v>94</v>
      </c>
    </row>
    <row r="40" spans="1:1" x14ac:dyDescent="0.3">
      <c r="A40" s="45">
        <v>1</v>
      </c>
    </row>
    <row r="41" spans="1:1" x14ac:dyDescent="0.3">
      <c r="A41" s="46">
        <v>2</v>
      </c>
    </row>
  </sheetData>
  <mergeCells count="14">
    <mergeCell ref="A16:A23"/>
    <mergeCell ref="B17:B20"/>
    <mergeCell ref="B21:C21"/>
    <mergeCell ref="B22:C22"/>
    <mergeCell ref="B23:C23"/>
    <mergeCell ref="A24:C24"/>
    <mergeCell ref="B1:F1"/>
    <mergeCell ref="A5:M5"/>
    <mergeCell ref="A7:C7"/>
    <mergeCell ref="A8:A15"/>
    <mergeCell ref="B8:B12"/>
    <mergeCell ref="B13:C13"/>
    <mergeCell ref="B14:C14"/>
    <mergeCell ref="B15:C15"/>
  </mergeCells>
  <dataValidations count="1">
    <dataValidation type="list" showInputMessage="1" showErrorMessage="1" sqref="F3">
      <formula1>Numero_des_semestres</formula1>
    </dataValidation>
  </dataValidations>
  <pageMargins left="0.31496062992125984" right="0.31496062992125984" top="0.74803149606299213" bottom="0.74803149606299213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topLeftCell="A14" workbookViewId="0">
      <selection activeCell="A34" sqref="A34"/>
    </sheetView>
  </sheetViews>
  <sheetFormatPr baseColWidth="10" defaultRowHeight="15" x14ac:dyDescent="0.25"/>
  <cols>
    <col min="1" max="1" width="34.140625" customWidth="1"/>
    <col min="2" max="4" width="16.7109375" customWidth="1"/>
  </cols>
  <sheetData>
    <row r="1" spans="1:7" s="48" customFormat="1" x14ac:dyDescent="0.25">
      <c r="A1" s="47" t="s">
        <v>0</v>
      </c>
      <c r="B1" s="2" t="s">
        <v>1</v>
      </c>
      <c r="C1" s="2"/>
      <c r="D1" s="2"/>
      <c r="E1" s="2"/>
      <c r="F1" s="2"/>
    </row>
    <row r="2" spans="1:7" s="48" customFormat="1" x14ac:dyDescent="0.25">
      <c r="A2" s="47" t="s">
        <v>2</v>
      </c>
      <c r="B2" s="4" t="s">
        <v>3</v>
      </c>
      <c r="C2" s="49"/>
      <c r="D2" s="47" t="s">
        <v>4</v>
      </c>
      <c r="E2" s="50">
        <v>2015</v>
      </c>
      <c r="F2" s="49"/>
    </row>
    <row r="3" spans="1:7" x14ac:dyDescent="0.25">
      <c r="C3" s="7" t="s">
        <v>36</v>
      </c>
      <c r="D3" s="7"/>
      <c r="E3" s="8">
        <v>1</v>
      </c>
      <c r="F3" s="6" t="s">
        <v>37</v>
      </c>
      <c r="G3" s="6" t="s">
        <v>38</v>
      </c>
    </row>
    <row r="4" spans="1:7" ht="18" x14ac:dyDescent="0.35">
      <c r="A4" s="51" t="s">
        <v>126</v>
      </c>
      <c r="B4" s="51"/>
      <c r="C4" s="51"/>
      <c r="D4" s="51"/>
    </row>
    <row r="5" spans="1:7" ht="16.5" thickBot="1" x14ac:dyDescent="0.3">
      <c r="A5" s="53" t="s">
        <v>40</v>
      </c>
    </row>
    <row r="6" spans="1:7" ht="20.25" customHeight="1" thickBot="1" x14ac:dyDescent="0.35">
      <c r="A6" s="156" t="s">
        <v>127</v>
      </c>
      <c r="B6" s="157" t="s">
        <v>128</v>
      </c>
      <c r="C6" s="158"/>
      <c r="D6" s="159"/>
    </row>
    <row r="7" spans="1:7" ht="20.25" customHeight="1" thickBot="1" x14ac:dyDescent="0.35">
      <c r="A7" s="160"/>
      <c r="B7" s="161" t="s">
        <v>109</v>
      </c>
      <c r="C7" s="161" t="s">
        <v>129</v>
      </c>
      <c r="D7" s="161" t="s">
        <v>130</v>
      </c>
    </row>
    <row r="8" spans="1:7" ht="20.25" customHeight="1" x14ac:dyDescent="0.3">
      <c r="A8" s="162" t="s">
        <v>131</v>
      </c>
      <c r="B8" s="163"/>
      <c r="C8" s="163"/>
      <c r="D8" s="164">
        <f t="shared" ref="D8:D13" si="0">SUM(B8:C8)</f>
        <v>0</v>
      </c>
    </row>
    <row r="9" spans="1:7" ht="20.25" customHeight="1" x14ac:dyDescent="0.3">
      <c r="A9" s="162" t="s">
        <v>132</v>
      </c>
      <c r="B9" s="163"/>
      <c r="C9" s="163"/>
      <c r="D9" s="164">
        <f t="shared" si="0"/>
        <v>0</v>
      </c>
    </row>
    <row r="10" spans="1:7" ht="20.25" customHeight="1" x14ac:dyDescent="0.3">
      <c r="A10" s="162" t="s">
        <v>133</v>
      </c>
      <c r="B10" s="163"/>
      <c r="C10" s="163"/>
      <c r="D10" s="164">
        <f t="shared" si="0"/>
        <v>0</v>
      </c>
    </row>
    <row r="11" spans="1:7" ht="20.25" customHeight="1" x14ac:dyDescent="0.3">
      <c r="A11" s="162" t="s">
        <v>134</v>
      </c>
      <c r="B11" s="163"/>
      <c r="C11" s="163"/>
      <c r="D11" s="164">
        <f t="shared" si="0"/>
        <v>0</v>
      </c>
    </row>
    <row r="12" spans="1:7" ht="20.25" customHeight="1" x14ac:dyDescent="0.3">
      <c r="A12" s="162" t="s">
        <v>135</v>
      </c>
      <c r="B12" s="163"/>
      <c r="C12" s="163"/>
      <c r="D12" s="164">
        <f t="shared" si="0"/>
        <v>0</v>
      </c>
    </row>
    <row r="13" spans="1:7" ht="20.25" customHeight="1" thickBot="1" x14ac:dyDescent="0.35">
      <c r="A13" s="165" t="s">
        <v>136</v>
      </c>
      <c r="B13" s="166"/>
      <c r="C13" s="166"/>
      <c r="D13" s="161">
        <f t="shared" si="0"/>
        <v>0</v>
      </c>
    </row>
    <row r="14" spans="1:7" ht="20.25" customHeight="1" thickBot="1" x14ac:dyDescent="0.35">
      <c r="A14" s="167" t="s">
        <v>137</v>
      </c>
      <c r="B14" s="161">
        <f>SUM(B8:B13)</f>
        <v>0</v>
      </c>
      <c r="C14" s="161">
        <f>SUM(C8:C13)</f>
        <v>0</v>
      </c>
      <c r="D14" s="161">
        <v>0</v>
      </c>
    </row>
    <row r="15" spans="1:7" ht="20.25" customHeight="1" x14ac:dyDescent="0.3">
      <c r="A15" s="162" t="s">
        <v>131</v>
      </c>
      <c r="B15" s="163"/>
      <c r="C15" s="163"/>
      <c r="D15" s="164">
        <f t="shared" ref="D15:D20" si="1">SUM(B15:C15)</f>
        <v>0</v>
      </c>
    </row>
    <row r="16" spans="1:7" ht="20.25" customHeight="1" x14ac:dyDescent="0.3">
      <c r="A16" s="162" t="s">
        <v>132</v>
      </c>
      <c r="B16" s="163"/>
      <c r="C16" s="163"/>
      <c r="D16" s="164">
        <f t="shared" si="1"/>
        <v>0</v>
      </c>
    </row>
    <row r="17" spans="1:4" ht="20.25" customHeight="1" x14ac:dyDescent="0.3">
      <c r="A17" s="162" t="s">
        <v>133</v>
      </c>
      <c r="B17" s="163"/>
      <c r="C17" s="163"/>
      <c r="D17" s="164">
        <f t="shared" si="1"/>
        <v>0</v>
      </c>
    </row>
    <row r="18" spans="1:4" ht="20.25" customHeight="1" x14ac:dyDescent="0.3">
      <c r="A18" s="162" t="s">
        <v>134</v>
      </c>
      <c r="B18" s="163"/>
      <c r="C18" s="163"/>
      <c r="D18" s="164">
        <f t="shared" si="1"/>
        <v>0</v>
      </c>
    </row>
    <row r="19" spans="1:4" ht="20.25" customHeight="1" x14ac:dyDescent="0.3">
      <c r="A19" s="162" t="s">
        <v>135</v>
      </c>
      <c r="B19" s="163"/>
      <c r="C19" s="163"/>
      <c r="D19" s="164">
        <f t="shared" si="1"/>
        <v>0</v>
      </c>
    </row>
    <row r="20" spans="1:4" ht="20.25" customHeight="1" thickBot="1" x14ac:dyDescent="0.35">
      <c r="A20" s="165" t="s">
        <v>136</v>
      </c>
      <c r="B20" s="163"/>
      <c r="C20" s="163"/>
      <c r="D20" s="161">
        <f t="shared" si="1"/>
        <v>0</v>
      </c>
    </row>
    <row r="21" spans="1:4" ht="20.25" customHeight="1" thickBot="1" x14ac:dyDescent="0.35">
      <c r="A21" s="167" t="s">
        <v>138</v>
      </c>
      <c r="B21" s="168">
        <f>SUM(B15:B20)</f>
        <v>0</v>
      </c>
      <c r="C21" s="168">
        <f>SUM(C15:C20)</f>
        <v>0</v>
      </c>
      <c r="D21" s="168">
        <v>0</v>
      </c>
    </row>
    <row r="22" spans="1:4" ht="20.25" customHeight="1" thickBot="1" x14ac:dyDescent="0.35">
      <c r="A22" s="162" t="s">
        <v>139</v>
      </c>
      <c r="B22" s="169"/>
      <c r="C22" s="169"/>
      <c r="D22" s="161">
        <f>SUM(B22:C22)</f>
        <v>0</v>
      </c>
    </row>
    <row r="23" spans="1:4" ht="20.25" customHeight="1" thickBot="1" x14ac:dyDescent="0.35">
      <c r="A23" s="170" t="s">
        <v>121</v>
      </c>
      <c r="B23" s="169">
        <f>B14+B21+B22</f>
        <v>0</v>
      </c>
      <c r="C23" s="169">
        <f>C14+C21+C22</f>
        <v>0</v>
      </c>
      <c r="D23" s="161">
        <f>D14+D21+D22</f>
        <v>0</v>
      </c>
    </row>
    <row r="25" spans="1:4" ht="15.75" x14ac:dyDescent="0.3">
      <c r="A25" s="171" t="s">
        <v>140</v>
      </c>
      <c r="B25" s="171"/>
      <c r="C25" s="171"/>
      <c r="D25" s="171"/>
    </row>
    <row r="35" spans="1:1" x14ac:dyDescent="0.25">
      <c r="A35" s="44" t="s">
        <v>94</v>
      </c>
    </row>
    <row r="36" spans="1:1" x14ac:dyDescent="0.25">
      <c r="A36" s="45">
        <v>1</v>
      </c>
    </row>
    <row r="37" spans="1:1" x14ac:dyDescent="0.25">
      <c r="A37" s="46">
        <v>2</v>
      </c>
    </row>
  </sheetData>
  <mergeCells count="5">
    <mergeCell ref="B1:F1"/>
    <mergeCell ref="A4:D4"/>
    <mergeCell ref="A6:A7"/>
    <mergeCell ref="B6:D6"/>
    <mergeCell ref="A25:D25"/>
  </mergeCells>
  <dataValidations count="1">
    <dataValidation type="list" showInputMessage="1" showErrorMessage="1" sqref="E3">
      <formula1>Numero_des_semestres</formula1>
    </dataValidation>
  </dataValidations>
  <pageMargins left="0.31496062992125984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workbookViewId="0">
      <selection activeCell="A34" sqref="A34"/>
    </sheetView>
  </sheetViews>
  <sheetFormatPr baseColWidth="10" defaultRowHeight="9" x14ac:dyDescent="0.15"/>
  <cols>
    <col min="1" max="1" width="50.42578125" style="173" customWidth="1"/>
    <col min="2" max="2" width="8.5703125" style="173" customWidth="1"/>
    <col min="3" max="5" width="13.42578125" style="49" customWidth="1"/>
    <col min="6" max="16384" width="11.42578125" style="49"/>
  </cols>
  <sheetData>
    <row r="1" spans="1:5" ht="28.5" customHeight="1" x14ac:dyDescent="0.2">
      <c r="A1" s="47" t="s">
        <v>0</v>
      </c>
      <c r="B1" s="172" t="s">
        <v>320</v>
      </c>
      <c r="C1" s="172"/>
      <c r="D1" s="172"/>
      <c r="E1" s="172"/>
    </row>
    <row r="2" spans="1:5" ht="15" customHeight="1" x14ac:dyDescent="0.2">
      <c r="A2" s="47" t="s">
        <v>2</v>
      </c>
      <c r="B2" s="50" t="s">
        <v>96</v>
      </c>
      <c r="D2" s="47" t="s">
        <v>4</v>
      </c>
      <c r="E2" s="50" t="s">
        <v>321</v>
      </c>
    </row>
    <row r="3" spans="1:5" ht="12.75" customHeight="1" x14ac:dyDescent="0.15">
      <c r="D3" s="174"/>
    </row>
    <row r="4" spans="1:5" ht="12.75" customHeight="1" x14ac:dyDescent="0.15">
      <c r="A4" s="175"/>
      <c r="B4" s="175"/>
      <c r="D4" s="174"/>
      <c r="E4" s="176"/>
    </row>
    <row r="5" spans="1:5" ht="17.25" customHeight="1" thickBot="1" x14ac:dyDescent="0.25">
      <c r="A5" s="177" t="s">
        <v>322</v>
      </c>
      <c r="B5" s="177"/>
    </row>
    <row r="6" spans="1:5" ht="21" customHeight="1" thickTop="1" x14ac:dyDescent="0.15">
      <c r="A6" s="178" t="s">
        <v>143</v>
      </c>
      <c r="B6" s="179"/>
      <c r="C6" s="180"/>
      <c r="D6" s="180"/>
      <c r="E6" s="181"/>
    </row>
    <row r="7" spans="1:5" ht="54" customHeight="1" x14ac:dyDescent="0.15">
      <c r="A7" s="182"/>
      <c r="B7" s="183"/>
      <c r="C7" s="184" t="s">
        <v>144</v>
      </c>
      <c r="D7" s="184" t="s">
        <v>145</v>
      </c>
      <c r="E7" s="185" t="s">
        <v>146</v>
      </c>
    </row>
    <row r="8" spans="1:5" ht="12.95" customHeight="1" x14ac:dyDescent="0.15">
      <c r="A8" s="186" t="s">
        <v>147</v>
      </c>
      <c r="B8" s="187"/>
      <c r="C8" s="188"/>
      <c r="D8" s="188"/>
      <c r="E8" s="189"/>
    </row>
    <row r="9" spans="1:5" ht="12.95" customHeight="1" x14ac:dyDescent="0.15">
      <c r="A9" s="190" t="s">
        <v>148</v>
      </c>
      <c r="B9" s="191"/>
      <c r="C9" s="192">
        <v>0</v>
      </c>
      <c r="D9" s="192">
        <v>0</v>
      </c>
      <c r="E9" s="193">
        <f>C9-D9</f>
        <v>0</v>
      </c>
    </row>
    <row r="10" spans="1:5" ht="12.95" customHeight="1" x14ac:dyDescent="0.15">
      <c r="A10" s="190" t="s">
        <v>149</v>
      </c>
      <c r="B10" s="191"/>
      <c r="C10" s="192">
        <v>0</v>
      </c>
      <c r="D10" s="192">
        <v>0</v>
      </c>
      <c r="E10" s="193">
        <f>C10-D10</f>
        <v>0</v>
      </c>
    </row>
    <row r="11" spans="1:5" ht="12.95" customHeight="1" x14ac:dyDescent="0.15">
      <c r="A11" s="194" t="s">
        <v>150</v>
      </c>
      <c r="B11" s="195"/>
      <c r="C11" s="196">
        <f>SUM(C9:C10)</f>
        <v>0</v>
      </c>
      <c r="D11" s="196">
        <f>SUM(D9:D10)</f>
        <v>0</v>
      </c>
      <c r="E11" s="197">
        <f>SUM(E9:E10)</f>
        <v>0</v>
      </c>
    </row>
    <row r="12" spans="1:5" ht="12.95" customHeight="1" x14ac:dyDescent="0.15">
      <c r="A12" s="186" t="s">
        <v>151</v>
      </c>
      <c r="B12" s="187"/>
      <c r="C12" s="198"/>
      <c r="D12" s="198"/>
      <c r="E12" s="199"/>
    </row>
    <row r="13" spans="1:5" ht="12.95" customHeight="1" x14ac:dyDescent="0.15">
      <c r="A13" s="190" t="s">
        <v>152</v>
      </c>
      <c r="B13" s="191"/>
      <c r="C13" s="192">
        <v>0</v>
      </c>
      <c r="D13" s="192">
        <v>0</v>
      </c>
      <c r="E13" s="193">
        <f>C13-D13</f>
        <v>0</v>
      </c>
    </row>
    <row r="14" spans="1:5" ht="12.95" customHeight="1" x14ac:dyDescent="0.15">
      <c r="A14" s="190" t="s">
        <v>153</v>
      </c>
      <c r="B14" s="191"/>
      <c r="C14" s="192">
        <v>0</v>
      </c>
      <c r="D14" s="192">
        <v>0</v>
      </c>
      <c r="E14" s="193">
        <f>C14-D14</f>
        <v>0</v>
      </c>
    </row>
    <row r="15" spans="1:5" ht="12.95" customHeight="1" x14ac:dyDescent="0.15">
      <c r="A15" s="190" t="s">
        <v>154</v>
      </c>
      <c r="B15" s="191"/>
      <c r="C15" s="192">
        <v>0</v>
      </c>
      <c r="D15" s="192">
        <v>0</v>
      </c>
      <c r="E15" s="193">
        <f>C15-D15</f>
        <v>0</v>
      </c>
    </row>
    <row r="16" spans="1:5" ht="12.95" customHeight="1" x14ac:dyDescent="0.15">
      <c r="A16" s="190" t="s">
        <v>155</v>
      </c>
      <c r="B16" s="191"/>
      <c r="C16" s="192">
        <v>0</v>
      </c>
      <c r="D16" s="192">
        <v>0</v>
      </c>
      <c r="E16" s="193">
        <f>C16-D16</f>
        <v>0</v>
      </c>
    </row>
    <row r="17" spans="1:5" ht="12.95" customHeight="1" x14ac:dyDescent="0.15">
      <c r="A17" s="186" t="s">
        <v>156</v>
      </c>
      <c r="B17" s="187"/>
      <c r="C17" s="198"/>
      <c r="D17" s="198"/>
      <c r="E17" s="199"/>
    </row>
    <row r="18" spans="1:5" ht="18" customHeight="1" x14ac:dyDescent="0.15">
      <c r="A18" s="200" t="s">
        <v>157</v>
      </c>
      <c r="B18" s="201"/>
      <c r="C18" s="192">
        <v>0</v>
      </c>
      <c r="D18" s="192">
        <v>0</v>
      </c>
      <c r="E18" s="193">
        <f>C18-D18</f>
        <v>0</v>
      </c>
    </row>
    <row r="19" spans="1:5" ht="12.95" customHeight="1" x14ac:dyDescent="0.15">
      <c r="A19" s="202" t="s">
        <v>158</v>
      </c>
      <c r="B19" s="191"/>
      <c r="C19" s="192">
        <v>0</v>
      </c>
      <c r="D19" s="192">
        <v>0</v>
      </c>
      <c r="E19" s="193">
        <f>C19-D19</f>
        <v>0</v>
      </c>
    </row>
    <row r="20" spans="1:5" ht="12.95" customHeight="1" x14ac:dyDescent="0.15">
      <c r="A20" s="190" t="s">
        <v>159</v>
      </c>
      <c r="B20" s="191"/>
      <c r="C20" s="192">
        <v>0</v>
      </c>
      <c r="D20" s="192">
        <v>0</v>
      </c>
      <c r="E20" s="193">
        <f>C20-D20</f>
        <v>0</v>
      </c>
    </row>
    <row r="21" spans="1:5" ht="12.95" customHeight="1" x14ac:dyDescent="0.15">
      <c r="A21" s="190" t="s">
        <v>160</v>
      </c>
      <c r="B21" s="191"/>
      <c r="C21" s="192">
        <v>0</v>
      </c>
      <c r="D21" s="192">
        <v>0</v>
      </c>
      <c r="E21" s="193">
        <f>C21-D21</f>
        <v>0</v>
      </c>
    </row>
    <row r="22" spans="1:5" ht="12.95" customHeight="1" x14ac:dyDescent="0.15">
      <c r="A22" s="186" t="s">
        <v>161</v>
      </c>
      <c r="B22" s="187"/>
      <c r="C22" s="192">
        <v>0</v>
      </c>
      <c r="D22" s="192">
        <v>0</v>
      </c>
      <c r="E22" s="193">
        <f>C22-D22</f>
        <v>0</v>
      </c>
    </row>
    <row r="23" spans="1:5" ht="12.95" customHeight="1" x14ac:dyDescent="0.15">
      <c r="A23" s="190" t="s">
        <v>162</v>
      </c>
      <c r="B23" s="191"/>
      <c r="C23" s="192">
        <v>0</v>
      </c>
      <c r="D23" s="203" t="s">
        <v>163</v>
      </c>
      <c r="E23" s="193">
        <f>C23</f>
        <v>0</v>
      </c>
    </row>
    <row r="24" spans="1:5" ht="12.95" customHeight="1" x14ac:dyDescent="0.15">
      <c r="A24" s="190" t="s">
        <v>164</v>
      </c>
      <c r="B24" s="191"/>
      <c r="C24" s="204">
        <v>0</v>
      </c>
      <c r="D24" s="203" t="s">
        <v>163</v>
      </c>
      <c r="E24" s="193">
        <f>C24</f>
        <v>0</v>
      </c>
    </row>
    <row r="25" spans="1:5" ht="12.95" customHeight="1" x14ac:dyDescent="0.15">
      <c r="A25" s="194" t="s">
        <v>165</v>
      </c>
      <c r="B25" s="195"/>
      <c r="C25" s="196">
        <f>SUM(C13:C22)-C23-C24</f>
        <v>0</v>
      </c>
      <c r="D25" s="196">
        <f>SUM(D13:D24)</f>
        <v>0</v>
      </c>
      <c r="E25" s="197">
        <f>SUM(E13:E22)-E23-E24</f>
        <v>0</v>
      </c>
    </row>
    <row r="26" spans="1:5" ht="12.75" customHeight="1" x14ac:dyDescent="0.15">
      <c r="A26" s="205" t="s">
        <v>166</v>
      </c>
      <c r="B26" s="206"/>
      <c r="C26" s="198" t="s">
        <v>167</v>
      </c>
      <c r="D26" s="198"/>
      <c r="E26" s="199"/>
    </row>
    <row r="27" spans="1:5" ht="12.95" customHeight="1" x14ac:dyDescent="0.15">
      <c r="A27" s="190" t="s">
        <v>168</v>
      </c>
      <c r="B27" s="191"/>
      <c r="C27" s="192">
        <v>0</v>
      </c>
      <c r="D27" s="192">
        <v>0</v>
      </c>
      <c r="E27" s="193">
        <f>C27-D27</f>
        <v>0</v>
      </c>
    </row>
    <row r="28" spans="1:5" ht="12.95" customHeight="1" x14ac:dyDescent="0.15">
      <c r="A28" s="190" t="s">
        <v>169</v>
      </c>
      <c r="B28" s="191"/>
      <c r="C28" s="192">
        <v>0</v>
      </c>
      <c r="D28" s="192">
        <v>0</v>
      </c>
      <c r="E28" s="193">
        <f>C28-D28</f>
        <v>0</v>
      </c>
    </row>
    <row r="29" spans="1:5" ht="12.75" customHeight="1" x14ac:dyDescent="0.15">
      <c r="A29" s="207" t="s">
        <v>170</v>
      </c>
      <c r="B29" s="195"/>
      <c r="C29" s="196">
        <f>SUM(C27:C28)</f>
        <v>0</v>
      </c>
      <c r="D29" s="196">
        <f>SUM(D27:D28)</f>
        <v>0</v>
      </c>
      <c r="E29" s="197">
        <f>SUM(E27:E28)</f>
        <v>0</v>
      </c>
    </row>
    <row r="30" spans="1:5" ht="12.95" customHeight="1" x14ac:dyDescent="0.15">
      <c r="A30" s="186" t="s">
        <v>171</v>
      </c>
      <c r="B30" s="187"/>
      <c r="C30" s="198"/>
      <c r="D30" s="198"/>
      <c r="E30" s="199"/>
    </row>
    <row r="31" spans="1:5" ht="12.95" customHeight="1" x14ac:dyDescent="0.15">
      <c r="A31" s="190" t="s">
        <v>172</v>
      </c>
      <c r="B31" s="191"/>
      <c r="C31" s="192">
        <v>0</v>
      </c>
      <c r="D31" s="192">
        <v>0</v>
      </c>
      <c r="E31" s="193">
        <f t="shared" ref="E31:E47" si="0">C31-D31</f>
        <v>0</v>
      </c>
    </row>
    <row r="32" spans="1:5" ht="12.95" customHeight="1" x14ac:dyDescent="0.15">
      <c r="A32" s="190" t="s">
        <v>173</v>
      </c>
      <c r="B32" s="191"/>
      <c r="C32" s="192">
        <v>0</v>
      </c>
      <c r="D32" s="192">
        <v>0</v>
      </c>
      <c r="E32" s="193">
        <f t="shared" si="0"/>
        <v>0</v>
      </c>
    </row>
    <row r="33" spans="1:5" ht="12.95" customHeight="1" x14ac:dyDescent="0.15">
      <c r="A33" s="190" t="s">
        <v>174</v>
      </c>
      <c r="B33" s="191"/>
      <c r="C33" s="192">
        <v>0</v>
      </c>
      <c r="D33" s="192">
        <v>0</v>
      </c>
      <c r="E33" s="193">
        <f t="shared" si="0"/>
        <v>0</v>
      </c>
    </row>
    <row r="34" spans="1:5" ht="12.95" customHeight="1" x14ac:dyDescent="0.15">
      <c r="A34" s="190" t="s">
        <v>175</v>
      </c>
      <c r="B34" s="191"/>
      <c r="C34" s="192">
        <v>0</v>
      </c>
      <c r="D34" s="192">
        <v>0</v>
      </c>
      <c r="E34" s="193">
        <f t="shared" si="0"/>
        <v>0</v>
      </c>
    </row>
    <row r="35" spans="1:5" ht="12.95" customHeight="1" x14ac:dyDescent="0.15">
      <c r="A35" s="190" t="s">
        <v>176</v>
      </c>
      <c r="B35" s="191"/>
      <c r="C35" s="192">
        <v>0</v>
      </c>
      <c r="D35" s="192">
        <v>0</v>
      </c>
      <c r="E35" s="193">
        <f t="shared" si="0"/>
        <v>0</v>
      </c>
    </row>
    <row r="36" spans="1:5" ht="12.95" customHeight="1" x14ac:dyDescent="0.15">
      <c r="A36" s="190" t="s">
        <v>177</v>
      </c>
      <c r="B36" s="191"/>
      <c r="C36" s="192">
        <v>0</v>
      </c>
      <c r="D36" s="192">
        <v>0</v>
      </c>
      <c r="E36" s="193">
        <f t="shared" si="0"/>
        <v>0</v>
      </c>
    </row>
    <row r="37" spans="1:5" ht="12.95" customHeight="1" x14ac:dyDescent="0.15">
      <c r="A37" s="190" t="s">
        <v>178</v>
      </c>
      <c r="B37" s="191"/>
      <c r="C37" s="192">
        <v>0</v>
      </c>
      <c r="D37" s="192">
        <v>0</v>
      </c>
      <c r="E37" s="193">
        <f t="shared" si="0"/>
        <v>0</v>
      </c>
    </row>
    <row r="38" spans="1:5" ht="12.95" customHeight="1" x14ac:dyDescent="0.15">
      <c r="A38" s="190" t="s">
        <v>179</v>
      </c>
      <c r="B38" s="191"/>
      <c r="C38" s="192">
        <v>0</v>
      </c>
      <c r="D38" s="192">
        <v>0</v>
      </c>
      <c r="E38" s="193">
        <f t="shared" si="0"/>
        <v>0</v>
      </c>
    </row>
    <row r="39" spans="1:5" ht="12.95" customHeight="1" x14ac:dyDescent="0.15">
      <c r="A39" s="190" t="s">
        <v>180</v>
      </c>
      <c r="B39" s="191"/>
      <c r="C39" s="192">
        <v>0</v>
      </c>
      <c r="D39" s="192">
        <v>0</v>
      </c>
      <c r="E39" s="193">
        <f t="shared" si="0"/>
        <v>0</v>
      </c>
    </row>
    <row r="40" spans="1:5" ht="12.95" customHeight="1" x14ac:dyDescent="0.15">
      <c r="A40" s="190" t="s">
        <v>181</v>
      </c>
      <c r="B40" s="191"/>
      <c r="C40" s="192">
        <v>0</v>
      </c>
      <c r="D40" s="192">
        <v>0</v>
      </c>
      <c r="E40" s="193">
        <f t="shared" si="0"/>
        <v>0</v>
      </c>
    </row>
    <row r="41" spans="1:5" ht="12.95" customHeight="1" x14ac:dyDescent="0.15">
      <c r="A41" s="190" t="s">
        <v>182</v>
      </c>
      <c r="B41" s="191"/>
      <c r="C41" s="192">
        <v>0</v>
      </c>
      <c r="D41" s="192">
        <v>0</v>
      </c>
      <c r="E41" s="193">
        <f t="shared" si="0"/>
        <v>0</v>
      </c>
    </row>
    <row r="42" spans="1:5" ht="12.95" customHeight="1" x14ac:dyDescent="0.15">
      <c r="A42" s="190" t="s">
        <v>183</v>
      </c>
      <c r="B42" s="191"/>
      <c r="C42" s="192">
        <v>0</v>
      </c>
      <c r="D42" s="192">
        <v>0</v>
      </c>
      <c r="E42" s="193">
        <f t="shared" si="0"/>
        <v>0</v>
      </c>
    </row>
    <row r="43" spans="1:5" ht="12.95" customHeight="1" x14ac:dyDescent="0.15">
      <c r="A43" s="190" t="s">
        <v>184</v>
      </c>
      <c r="B43" s="191"/>
      <c r="C43" s="192">
        <v>0</v>
      </c>
      <c r="D43" s="192">
        <v>0</v>
      </c>
      <c r="E43" s="193">
        <f t="shared" si="0"/>
        <v>0</v>
      </c>
    </row>
    <row r="44" spans="1:5" ht="12.95" customHeight="1" x14ac:dyDescent="0.15">
      <c r="A44" s="190" t="s">
        <v>185</v>
      </c>
      <c r="B44" s="191"/>
      <c r="C44" s="192">
        <v>0</v>
      </c>
      <c r="D44" s="192">
        <v>0</v>
      </c>
      <c r="E44" s="193">
        <f t="shared" si="0"/>
        <v>0</v>
      </c>
    </row>
    <row r="45" spans="1:5" ht="12.95" customHeight="1" x14ac:dyDescent="0.15">
      <c r="A45" s="190" t="s">
        <v>186</v>
      </c>
      <c r="B45" s="191"/>
      <c r="C45" s="192">
        <v>0</v>
      </c>
      <c r="D45" s="192">
        <v>0</v>
      </c>
      <c r="E45" s="193">
        <f t="shared" si="0"/>
        <v>0</v>
      </c>
    </row>
    <row r="46" spans="1:5" ht="12.95" customHeight="1" x14ac:dyDescent="0.15">
      <c r="A46" s="190" t="s">
        <v>187</v>
      </c>
      <c r="B46" s="191"/>
      <c r="C46" s="192">
        <v>0</v>
      </c>
      <c r="D46" s="192">
        <v>0</v>
      </c>
      <c r="E46" s="193">
        <f t="shared" si="0"/>
        <v>0</v>
      </c>
    </row>
    <row r="47" spans="1:5" ht="12.95" customHeight="1" x14ac:dyDescent="0.15">
      <c r="A47" s="190" t="s">
        <v>188</v>
      </c>
      <c r="B47" s="191"/>
      <c r="C47" s="208">
        <v>0</v>
      </c>
      <c r="D47" s="208">
        <v>0</v>
      </c>
      <c r="E47" s="193">
        <f t="shared" si="0"/>
        <v>0</v>
      </c>
    </row>
    <row r="48" spans="1:5" ht="12.95" customHeight="1" x14ac:dyDescent="0.15">
      <c r="A48" s="194" t="s">
        <v>189</v>
      </c>
      <c r="B48" s="195"/>
      <c r="C48" s="196">
        <f>SUM(C31:C47)</f>
        <v>0</v>
      </c>
      <c r="D48" s="196">
        <f>SUM(D31:D47)</f>
        <v>0</v>
      </c>
      <c r="E48" s="197">
        <f>SUM(E31:E47)</f>
        <v>0</v>
      </c>
    </row>
    <row r="49" spans="1:5" ht="12.95" customHeight="1" x14ac:dyDescent="0.15">
      <c r="A49" s="186" t="s">
        <v>190</v>
      </c>
      <c r="B49" s="187"/>
      <c r="C49" s="209"/>
      <c r="D49" s="209"/>
      <c r="E49" s="210">
        <v>0</v>
      </c>
    </row>
    <row r="50" spans="1:5" ht="12.95" customHeight="1" x14ac:dyDescent="0.15">
      <c r="A50" s="186" t="s">
        <v>191</v>
      </c>
      <c r="B50" s="187"/>
      <c r="C50" s="209"/>
      <c r="D50" s="209"/>
      <c r="E50" s="211">
        <f>IF((E11+E25+E29+E48)&lt;(E82+E94+E89+E109),(E82+E94+E89+E109)-(E11+E25+E29+E48),0)</f>
        <v>0</v>
      </c>
    </row>
    <row r="51" spans="1:5" ht="18" customHeight="1" x14ac:dyDescent="0.15">
      <c r="A51" s="213" t="s">
        <v>141</v>
      </c>
      <c r="B51" s="214"/>
      <c r="C51" s="215"/>
      <c r="D51" s="215"/>
      <c r="E51" s="216">
        <f>E11+E25+E29+E48+E49+E50</f>
        <v>0</v>
      </c>
    </row>
    <row r="52" spans="1:5" ht="12.95" customHeight="1" x14ac:dyDescent="0.15">
      <c r="A52" s="217" t="s">
        <v>192</v>
      </c>
      <c r="B52" s="218"/>
      <c r="C52" s="212"/>
      <c r="D52" s="212"/>
      <c r="E52" s="219">
        <v>0</v>
      </c>
    </row>
    <row r="53" spans="1:5" x14ac:dyDescent="0.15">
      <c r="A53" s="220" t="s">
        <v>193</v>
      </c>
      <c r="B53" s="221"/>
      <c r="C53" s="221"/>
      <c r="D53" s="212"/>
      <c r="E53" s="219">
        <v>0</v>
      </c>
    </row>
    <row r="54" spans="1:5" ht="12.95" customHeight="1" thickBot="1" x14ac:dyDescent="0.2">
      <c r="A54" s="222" t="s">
        <v>194</v>
      </c>
      <c r="B54" s="223"/>
      <c r="C54" s="224"/>
      <c r="D54" s="224"/>
      <c r="E54" s="225">
        <v>0</v>
      </c>
    </row>
    <row r="55" spans="1:5" ht="8.25" customHeight="1" thickTop="1" x14ac:dyDescent="0.15">
      <c r="A55" s="218"/>
      <c r="B55" s="218"/>
      <c r="C55" s="212"/>
      <c r="D55" s="212"/>
      <c r="E55" s="226"/>
    </row>
    <row r="56" spans="1:5" ht="28.5" customHeight="1" x14ac:dyDescent="0.2">
      <c r="A56" s="47" t="s">
        <v>0</v>
      </c>
      <c r="B56" s="172" t="s">
        <v>320</v>
      </c>
      <c r="C56" s="172"/>
      <c r="D56" s="172"/>
      <c r="E56" s="172"/>
    </row>
    <row r="57" spans="1:5" ht="15" customHeight="1" x14ac:dyDescent="0.2">
      <c r="A57" s="47" t="s">
        <v>2</v>
      </c>
      <c r="B57" s="50" t="s">
        <v>96</v>
      </c>
      <c r="D57" s="47" t="s">
        <v>4</v>
      </c>
      <c r="E57" s="50" t="s">
        <v>321</v>
      </c>
    </row>
    <row r="58" spans="1:5" ht="12.75" customHeight="1" x14ac:dyDescent="0.15">
      <c r="D58" s="174"/>
    </row>
    <row r="59" spans="1:5" ht="13.5" thickBot="1" x14ac:dyDescent="0.25">
      <c r="A59" s="227" t="s">
        <v>323</v>
      </c>
      <c r="B59" s="177"/>
    </row>
    <row r="60" spans="1:5" ht="13.5" thickTop="1" x14ac:dyDescent="0.15">
      <c r="A60" s="228" t="s">
        <v>195</v>
      </c>
      <c r="B60" s="229"/>
      <c r="C60" s="180"/>
      <c r="D60" s="180"/>
      <c r="E60" s="230"/>
    </row>
    <row r="61" spans="1:5" ht="12.95" customHeight="1" x14ac:dyDescent="0.15">
      <c r="A61" s="186" t="s">
        <v>196</v>
      </c>
      <c r="B61" s="187"/>
      <c r="D61" s="212"/>
      <c r="E61" s="231"/>
    </row>
    <row r="62" spans="1:5" ht="12.95" customHeight="1" x14ac:dyDescent="0.15">
      <c r="A62" s="190" t="s">
        <v>197</v>
      </c>
      <c r="B62" s="191"/>
      <c r="D62" s="212"/>
      <c r="E62" s="219">
        <v>0</v>
      </c>
    </row>
    <row r="63" spans="1:5" ht="12.95" customHeight="1" x14ac:dyDescent="0.15">
      <c r="A63" s="232" t="s">
        <v>198</v>
      </c>
      <c r="B63" s="233"/>
      <c r="D63" s="234">
        <v>0</v>
      </c>
      <c r="E63" s="235" t="s">
        <v>199</v>
      </c>
    </row>
    <row r="64" spans="1:5" ht="12.95" customHeight="1" x14ac:dyDescent="0.15">
      <c r="A64" s="232" t="s">
        <v>200</v>
      </c>
      <c r="B64" s="233"/>
      <c r="D64" s="212">
        <f>E62-D63</f>
        <v>0</v>
      </c>
      <c r="E64" s="235" t="s">
        <v>199</v>
      </c>
    </row>
    <row r="65" spans="1:5" ht="12.95" customHeight="1" x14ac:dyDescent="0.15">
      <c r="A65" s="190" t="s">
        <v>201</v>
      </c>
      <c r="B65" s="191"/>
      <c r="D65" s="212"/>
      <c r="E65" s="219">
        <v>0</v>
      </c>
    </row>
    <row r="66" spans="1:5" ht="12.95" customHeight="1" x14ac:dyDescent="0.15">
      <c r="A66" s="232" t="s">
        <v>202</v>
      </c>
      <c r="B66" s="233"/>
      <c r="D66" s="234">
        <v>0</v>
      </c>
      <c r="E66" s="235" t="s">
        <v>199</v>
      </c>
    </row>
    <row r="67" spans="1:5" ht="12.95" customHeight="1" x14ac:dyDescent="0.15">
      <c r="A67" s="232" t="s">
        <v>203</v>
      </c>
      <c r="B67" s="233"/>
      <c r="D67" s="212">
        <f>E65-D66</f>
        <v>0</v>
      </c>
      <c r="E67" s="235" t="s">
        <v>199</v>
      </c>
    </row>
    <row r="68" spans="1:5" ht="12.95" customHeight="1" x14ac:dyDescent="0.15">
      <c r="A68" s="190" t="s">
        <v>204</v>
      </c>
      <c r="B68" s="191"/>
      <c r="D68" s="212"/>
      <c r="E68" s="219">
        <v>0</v>
      </c>
    </row>
    <row r="69" spans="1:5" ht="12.95" customHeight="1" x14ac:dyDescent="0.15">
      <c r="A69" s="186" t="s">
        <v>205</v>
      </c>
      <c r="B69" s="187"/>
      <c r="D69" s="212"/>
      <c r="E69" s="236"/>
    </row>
    <row r="70" spans="1:5" ht="12.95" customHeight="1" x14ac:dyDescent="0.15">
      <c r="A70" s="190" t="s">
        <v>206</v>
      </c>
      <c r="B70" s="191"/>
      <c r="D70" s="212"/>
      <c r="E70" s="219">
        <v>0</v>
      </c>
    </row>
    <row r="71" spans="1:5" ht="12.95" customHeight="1" x14ac:dyDescent="0.15">
      <c r="A71" s="190" t="s">
        <v>207</v>
      </c>
      <c r="B71" s="191"/>
      <c r="D71" s="212"/>
      <c r="E71" s="219">
        <v>0</v>
      </c>
    </row>
    <row r="72" spans="1:5" ht="12.95" customHeight="1" x14ac:dyDescent="0.15">
      <c r="A72" s="190" t="s">
        <v>208</v>
      </c>
      <c r="B72" s="191"/>
      <c r="D72" s="212"/>
      <c r="E72" s="219">
        <v>0</v>
      </c>
    </row>
    <row r="73" spans="1:5" ht="12.95" customHeight="1" x14ac:dyDescent="0.15">
      <c r="A73" s="190" t="s">
        <v>209</v>
      </c>
      <c r="B73" s="191"/>
      <c r="D73" s="212"/>
      <c r="E73" s="219">
        <v>0</v>
      </c>
    </row>
    <row r="74" spans="1:5" ht="12.95" customHeight="1" x14ac:dyDescent="0.15">
      <c r="A74" s="190" t="s">
        <v>210</v>
      </c>
      <c r="B74" s="191"/>
      <c r="D74" s="212"/>
      <c r="E74" s="219">
        <v>0</v>
      </c>
    </row>
    <row r="75" spans="1:5" ht="12.95" customHeight="1" x14ac:dyDescent="0.15">
      <c r="A75" s="190" t="s">
        <v>211</v>
      </c>
      <c r="B75" s="191"/>
      <c r="D75" s="212"/>
      <c r="E75" s="219">
        <v>0</v>
      </c>
    </row>
    <row r="76" spans="1:5" ht="12.95" customHeight="1" x14ac:dyDescent="0.15">
      <c r="A76" s="190" t="s">
        <v>212</v>
      </c>
      <c r="B76" s="191"/>
      <c r="D76" s="212"/>
      <c r="E76" s="219">
        <v>0</v>
      </c>
    </row>
    <row r="77" spans="1:5" ht="12.95" customHeight="1" x14ac:dyDescent="0.15">
      <c r="A77" s="190" t="s">
        <v>213</v>
      </c>
      <c r="B77" s="191"/>
      <c r="D77" s="212"/>
      <c r="E77" s="219">
        <v>0</v>
      </c>
    </row>
    <row r="78" spans="1:5" ht="12.95" customHeight="1" x14ac:dyDescent="0.15">
      <c r="A78" s="186" t="s">
        <v>214</v>
      </c>
      <c r="B78" s="187"/>
      <c r="D78" s="212"/>
      <c r="E78" s="236"/>
    </row>
    <row r="79" spans="1:5" ht="12.95" customHeight="1" x14ac:dyDescent="0.15">
      <c r="A79" s="190" t="s">
        <v>215</v>
      </c>
      <c r="B79" s="191"/>
      <c r="D79" s="212"/>
      <c r="E79" s="219">
        <v>0</v>
      </c>
    </row>
    <row r="80" spans="1:5" ht="12.95" customHeight="1" x14ac:dyDescent="0.15">
      <c r="A80" s="190" t="s">
        <v>216</v>
      </c>
      <c r="B80" s="191"/>
      <c r="D80" s="212"/>
      <c r="E80" s="219">
        <v>0</v>
      </c>
    </row>
    <row r="81" spans="1:5" ht="12.95" customHeight="1" x14ac:dyDescent="0.15">
      <c r="A81" s="186" t="s">
        <v>217</v>
      </c>
      <c r="B81" s="187"/>
      <c r="C81" s="237"/>
      <c r="D81" s="209"/>
      <c r="E81" s="219">
        <v>0</v>
      </c>
    </row>
    <row r="82" spans="1:5" ht="12.95" customHeight="1" x14ac:dyDescent="0.15">
      <c r="A82" s="186" t="s">
        <v>218</v>
      </c>
      <c r="B82" s="187"/>
      <c r="C82" s="237"/>
      <c r="D82" s="209"/>
      <c r="E82" s="238">
        <f>SUM(E62:E81)</f>
        <v>0</v>
      </c>
    </row>
    <row r="83" spans="1:5" ht="12.95" customHeight="1" x14ac:dyDescent="0.15">
      <c r="A83" s="186" t="s">
        <v>219</v>
      </c>
      <c r="B83" s="187"/>
      <c r="C83" s="237"/>
      <c r="D83" s="209"/>
      <c r="E83" s="219">
        <v>0</v>
      </c>
    </row>
    <row r="84" spans="1:5" ht="12.95" customHeight="1" x14ac:dyDescent="0.15">
      <c r="A84" s="186" t="s">
        <v>220</v>
      </c>
      <c r="B84" s="187"/>
      <c r="D84" s="212"/>
      <c r="E84" s="236"/>
    </row>
    <row r="85" spans="1:5" ht="12.95" customHeight="1" x14ac:dyDescent="0.15">
      <c r="A85" s="190" t="s">
        <v>221</v>
      </c>
      <c r="B85" s="191"/>
      <c r="D85" s="212"/>
      <c r="E85" s="219">
        <v>0</v>
      </c>
    </row>
    <row r="86" spans="1:5" ht="12.95" customHeight="1" x14ac:dyDescent="0.15">
      <c r="A86" s="186" t="s">
        <v>222</v>
      </c>
      <c r="B86" s="187"/>
      <c r="D86" s="212"/>
      <c r="E86" s="236"/>
    </row>
    <row r="87" spans="1:5" ht="12.95" customHeight="1" x14ac:dyDescent="0.15">
      <c r="A87" s="190" t="s">
        <v>223</v>
      </c>
      <c r="B87" s="191"/>
      <c r="D87" s="212"/>
      <c r="E87" s="219">
        <v>0</v>
      </c>
    </row>
    <row r="88" spans="1:5" ht="12.95" customHeight="1" x14ac:dyDescent="0.15">
      <c r="A88" s="190" t="s">
        <v>224</v>
      </c>
      <c r="B88" s="191"/>
      <c r="D88" s="212"/>
      <c r="E88" s="219">
        <v>0</v>
      </c>
    </row>
    <row r="89" spans="1:5" ht="12.75" customHeight="1" x14ac:dyDescent="0.15">
      <c r="A89" s="207" t="s">
        <v>225</v>
      </c>
      <c r="B89" s="239"/>
      <c r="C89" s="240"/>
      <c r="D89" s="209"/>
      <c r="E89" s="238">
        <f>SUM(E83:E88)</f>
        <v>0</v>
      </c>
    </row>
    <row r="90" spans="1:5" ht="12.95" customHeight="1" x14ac:dyDescent="0.15">
      <c r="A90" s="186" t="s">
        <v>226</v>
      </c>
      <c r="B90" s="187"/>
      <c r="D90" s="212" t="s">
        <v>167</v>
      </c>
      <c r="E90" s="236"/>
    </row>
    <row r="91" spans="1:5" ht="12.95" customHeight="1" x14ac:dyDescent="0.15">
      <c r="A91" s="190" t="s">
        <v>227</v>
      </c>
      <c r="B91" s="191"/>
      <c r="D91" s="234">
        <v>0</v>
      </c>
      <c r="E91" s="235" t="s">
        <v>199</v>
      </c>
    </row>
    <row r="92" spans="1:5" ht="12.95" customHeight="1" x14ac:dyDescent="0.15">
      <c r="A92" s="190" t="s">
        <v>228</v>
      </c>
      <c r="B92" s="191"/>
      <c r="D92" s="234">
        <v>0</v>
      </c>
      <c r="E92" s="235" t="s">
        <v>199</v>
      </c>
    </row>
    <row r="93" spans="1:5" ht="12.95" customHeight="1" x14ac:dyDescent="0.15">
      <c r="A93" s="190" t="s">
        <v>229</v>
      </c>
      <c r="B93" s="191"/>
      <c r="D93" s="234">
        <v>0</v>
      </c>
      <c r="E93" s="235" t="s">
        <v>199</v>
      </c>
    </row>
    <row r="94" spans="1:5" ht="12.95" customHeight="1" x14ac:dyDescent="0.15">
      <c r="A94" s="194" t="s">
        <v>230</v>
      </c>
      <c r="B94" s="195"/>
      <c r="C94" s="237"/>
      <c r="D94" s="241" t="s">
        <v>199</v>
      </c>
      <c r="E94" s="238">
        <f>D91+D92-D93</f>
        <v>0</v>
      </c>
    </row>
    <row r="95" spans="1:5" ht="12.95" customHeight="1" x14ac:dyDescent="0.15">
      <c r="A95" s="186" t="s">
        <v>231</v>
      </c>
      <c r="B95" s="187"/>
      <c r="D95" s="212"/>
      <c r="E95" s="236"/>
    </row>
    <row r="96" spans="1:5" ht="12.95" customHeight="1" x14ac:dyDescent="0.15">
      <c r="A96" s="190" t="s">
        <v>232</v>
      </c>
      <c r="B96" s="191"/>
      <c r="D96" s="212"/>
      <c r="E96" s="219">
        <v>0</v>
      </c>
    </row>
    <row r="97" spans="1:5" ht="12.95" customHeight="1" x14ac:dyDescent="0.15">
      <c r="A97" s="190" t="s">
        <v>233</v>
      </c>
      <c r="B97" s="191"/>
      <c r="D97" s="212"/>
      <c r="E97" s="219">
        <v>0</v>
      </c>
    </row>
    <row r="98" spans="1:5" ht="12.95" customHeight="1" x14ac:dyDescent="0.15">
      <c r="A98" s="190" t="s">
        <v>234</v>
      </c>
      <c r="B98" s="191"/>
      <c r="D98" s="212"/>
      <c r="E98" s="219">
        <v>0</v>
      </c>
    </row>
    <row r="99" spans="1:5" ht="12.95" customHeight="1" x14ac:dyDescent="0.15">
      <c r="A99" s="190" t="s">
        <v>235</v>
      </c>
      <c r="B99" s="191"/>
      <c r="D99" s="212"/>
      <c r="E99" s="219">
        <v>0</v>
      </c>
    </row>
    <row r="100" spans="1:5" ht="12.95" customHeight="1" x14ac:dyDescent="0.15">
      <c r="A100" s="190" t="s">
        <v>176</v>
      </c>
      <c r="B100" s="191"/>
      <c r="D100" s="212"/>
      <c r="E100" s="219">
        <v>0</v>
      </c>
    </row>
    <row r="101" spans="1:5" ht="12.95" customHeight="1" x14ac:dyDescent="0.15">
      <c r="A101" s="190" t="s">
        <v>177</v>
      </c>
      <c r="B101" s="191"/>
      <c r="D101" s="212"/>
      <c r="E101" s="219">
        <v>0</v>
      </c>
    </row>
    <row r="102" spans="1:5" ht="12.95" customHeight="1" x14ac:dyDescent="0.15">
      <c r="A102" s="190" t="s">
        <v>178</v>
      </c>
      <c r="B102" s="191"/>
      <c r="D102" s="212"/>
      <c r="E102" s="219">
        <v>0</v>
      </c>
    </row>
    <row r="103" spans="1:5" ht="12.95" customHeight="1" x14ac:dyDescent="0.15">
      <c r="A103" s="190" t="s">
        <v>179</v>
      </c>
      <c r="B103" s="191"/>
      <c r="D103" s="212"/>
      <c r="E103" s="219">
        <v>0</v>
      </c>
    </row>
    <row r="104" spans="1:5" ht="12.95" customHeight="1" x14ac:dyDescent="0.15">
      <c r="A104" s="190" t="s">
        <v>236</v>
      </c>
      <c r="B104" s="191"/>
      <c r="D104" s="212"/>
      <c r="E104" s="219">
        <v>0</v>
      </c>
    </row>
    <row r="105" spans="1:5" ht="12.95" customHeight="1" x14ac:dyDescent="0.15">
      <c r="A105" s="190" t="s">
        <v>237</v>
      </c>
      <c r="B105" s="191"/>
      <c r="D105" s="212"/>
      <c r="E105" s="219">
        <v>0</v>
      </c>
    </row>
    <row r="106" spans="1:5" ht="12.95" customHeight="1" x14ac:dyDescent="0.15">
      <c r="A106" s="190" t="s">
        <v>238</v>
      </c>
      <c r="B106" s="191"/>
      <c r="D106" s="212"/>
      <c r="E106" s="219">
        <v>0</v>
      </c>
    </row>
    <row r="107" spans="1:5" ht="12.95" customHeight="1" x14ac:dyDescent="0.15">
      <c r="A107" s="190" t="s">
        <v>239</v>
      </c>
      <c r="B107" s="191"/>
      <c r="D107" s="212"/>
      <c r="E107" s="219">
        <v>0</v>
      </c>
    </row>
    <row r="108" spans="1:5" ht="12.95" customHeight="1" x14ac:dyDescent="0.15">
      <c r="A108" s="190" t="s">
        <v>240</v>
      </c>
      <c r="B108" s="191"/>
      <c r="D108" s="212"/>
      <c r="E108" s="219">
        <v>0</v>
      </c>
    </row>
    <row r="109" spans="1:5" ht="12.95" customHeight="1" x14ac:dyDescent="0.15">
      <c r="A109" s="194" t="s">
        <v>241</v>
      </c>
      <c r="B109" s="195"/>
      <c r="C109" s="237"/>
      <c r="D109" s="209"/>
      <c r="E109" s="238">
        <f>SUM(E96:E108)</f>
        <v>0</v>
      </c>
    </row>
    <row r="110" spans="1:5" ht="12.95" customHeight="1" x14ac:dyDescent="0.15">
      <c r="A110" s="186" t="s">
        <v>242</v>
      </c>
      <c r="B110" s="187"/>
      <c r="C110" s="237"/>
      <c r="D110" s="209"/>
      <c r="E110" s="219">
        <v>0</v>
      </c>
    </row>
    <row r="111" spans="1:5" ht="12.95" customHeight="1" x14ac:dyDescent="0.15">
      <c r="A111" s="186" t="s">
        <v>243</v>
      </c>
      <c r="B111" s="187"/>
      <c r="C111" s="237"/>
      <c r="D111" s="209"/>
      <c r="E111" s="236">
        <f>IF((E11+E25+E29+E48)&gt;(E82+E89+E94+E109),(E11+E25+E29+E48)-(E82+E89+E94+E109),0)</f>
        <v>0</v>
      </c>
    </row>
    <row r="112" spans="1:5" ht="15.75" customHeight="1" x14ac:dyDescent="0.15">
      <c r="A112" s="213" t="s">
        <v>141</v>
      </c>
      <c r="B112" s="214"/>
      <c r="C112" s="215"/>
      <c r="D112" s="215"/>
      <c r="E112" s="238">
        <f>E82+E89+E94+E109+E110+E111</f>
        <v>0</v>
      </c>
    </row>
    <row r="113" spans="1:5" ht="9" customHeight="1" x14ac:dyDescent="0.15">
      <c r="A113" s="242" t="s">
        <v>244</v>
      </c>
      <c r="B113" s="243"/>
      <c r="C113" s="244"/>
      <c r="D113" s="244"/>
      <c r="E113" s="236">
        <v>0</v>
      </c>
    </row>
    <row r="114" spans="1:5" ht="9" customHeight="1" x14ac:dyDescent="0.15">
      <c r="A114" s="245" t="s">
        <v>245</v>
      </c>
      <c r="B114" s="246"/>
      <c r="C114" s="247"/>
      <c r="D114" s="247"/>
      <c r="E114" s="236">
        <v>0</v>
      </c>
    </row>
    <row r="115" spans="1:5" ht="9" customHeight="1" x14ac:dyDescent="0.15">
      <c r="A115" s="245" t="s">
        <v>246</v>
      </c>
      <c r="B115" s="246"/>
      <c r="C115" s="246"/>
      <c r="D115" s="248"/>
      <c r="E115" s="236">
        <v>0</v>
      </c>
    </row>
    <row r="116" spans="1:5" ht="9" customHeight="1" thickBot="1" x14ac:dyDescent="0.2">
      <c r="A116" s="249" t="s">
        <v>247</v>
      </c>
      <c r="B116" s="250"/>
      <c r="C116" s="251"/>
      <c r="D116" s="251"/>
      <c r="E116" s="252">
        <v>0</v>
      </c>
    </row>
    <row r="117" spans="1:5" ht="9.75" thickTop="1" x14ac:dyDescent="0.15"/>
  </sheetData>
  <mergeCells count="8">
    <mergeCell ref="A115:D115"/>
    <mergeCell ref="A116:D116"/>
    <mergeCell ref="B1:E1"/>
    <mergeCell ref="A6:B6"/>
    <mergeCell ref="A18:B18"/>
    <mergeCell ref="B56:E56"/>
    <mergeCell ref="A113:D113"/>
    <mergeCell ref="A114:D1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A34" sqref="A34"/>
    </sheetView>
  </sheetViews>
  <sheetFormatPr baseColWidth="10" defaultRowHeight="15" x14ac:dyDescent="0.25"/>
  <cols>
    <col min="1" max="1" width="62.140625" style="254" customWidth="1"/>
    <col min="2" max="2" width="25.140625" style="254" customWidth="1"/>
    <col min="3" max="5" width="15.85546875" style="254" customWidth="1"/>
    <col min="6" max="6" width="11.42578125" style="256"/>
    <col min="7" max="16384" width="11.42578125" style="254"/>
  </cols>
  <sheetData>
    <row r="1" spans="1:6" ht="26.25" customHeight="1" x14ac:dyDescent="0.25">
      <c r="A1" s="253" t="s">
        <v>248</v>
      </c>
      <c r="B1" s="343" t="s">
        <v>324</v>
      </c>
      <c r="C1" s="343"/>
      <c r="D1" s="343"/>
      <c r="E1" s="343"/>
    </row>
    <row r="2" spans="1:6" ht="12" customHeight="1" x14ac:dyDescent="0.25">
      <c r="A2" s="253" t="s">
        <v>249</v>
      </c>
      <c r="B2" s="344" t="s">
        <v>96</v>
      </c>
      <c r="D2" s="255" t="s">
        <v>250</v>
      </c>
      <c r="E2" s="345" t="s">
        <v>325</v>
      </c>
    </row>
    <row r="3" spans="1:6" ht="18" customHeight="1" thickBot="1" x14ac:dyDescent="0.3">
      <c r="A3" s="255" t="s">
        <v>326</v>
      </c>
      <c r="B3" s="256"/>
      <c r="C3" s="256"/>
      <c r="D3" s="256"/>
      <c r="E3" s="256"/>
    </row>
    <row r="4" spans="1:6" ht="18" customHeight="1" thickTop="1" thickBot="1" x14ac:dyDescent="0.3">
      <c r="A4" s="257" t="s">
        <v>251</v>
      </c>
      <c r="B4" s="258"/>
      <c r="C4" s="258"/>
      <c r="D4" s="258"/>
      <c r="E4" s="259"/>
    </row>
    <row r="5" spans="1:6" ht="25.5" customHeight="1" x14ac:dyDescent="0.25">
      <c r="A5" s="260"/>
      <c r="B5" s="261"/>
      <c r="C5" s="262" t="s">
        <v>252</v>
      </c>
      <c r="D5" s="262" t="s">
        <v>253</v>
      </c>
      <c r="E5" s="263" t="s">
        <v>254</v>
      </c>
    </row>
    <row r="6" spans="1:6" ht="13.5" customHeight="1" x14ac:dyDescent="0.25">
      <c r="A6" s="264" t="s">
        <v>327</v>
      </c>
      <c r="B6" s="265"/>
      <c r="C6" s="266"/>
      <c r="D6" s="266"/>
      <c r="E6" s="267"/>
    </row>
    <row r="7" spans="1:6" ht="12" customHeight="1" x14ac:dyDescent="0.25">
      <c r="A7" s="268" t="s">
        <v>328</v>
      </c>
      <c r="B7" s="256"/>
      <c r="C7" s="346">
        <v>0</v>
      </c>
      <c r="D7" s="346">
        <v>0</v>
      </c>
      <c r="E7" s="347">
        <f t="shared" ref="E7:E12" si="0">C7-D7</f>
        <v>0</v>
      </c>
      <c r="F7" s="348"/>
    </row>
    <row r="8" spans="1:6" ht="12" customHeight="1" x14ac:dyDescent="0.25">
      <c r="A8" s="268" t="s">
        <v>329</v>
      </c>
      <c r="B8" s="256"/>
      <c r="C8" s="346">
        <v>0</v>
      </c>
      <c r="D8" s="346">
        <v>0</v>
      </c>
      <c r="E8" s="347">
        <f t="shared" si="0"/>
        <v>0</v>
      </c>
      <c r="F8" s="348"/>
    </row>
    <row r="9" spans="1:6" ht="12" customHeight="1" x14ac:dyDescent="0.25">
      <c r="A9" s="268" t="s">
        <v>330</v>
      </c>
      <c r="B9" s="256"/>
      <c r="C9" s="346">
        <v>0</v>
      </c>
      <c r="D9" s="346">
        <v>0</v>
      </c>
      <c r="E9" s="347">
        <f t="shared" si="0"/>
        <v>0</v>
      </c>
      <c r="F9" s="348"/>
    </row>
    <row r="10" spans="1:6" ht="12" customHeight="1" x14ac:dyDescent="0.25">
      <c r="A10" s="268" t="s">
        <v>331</v>
      </c>
      <c r="B10" s="256"/>
      <c r="C10" s="346">
        <v>0</v>
      </c>
      <c r="D10" s="346">
        <v>0</v>
      </c>
      <c r="E10" s="347">
        <f t="shared" si="0"/>
        <v>0</v>
      </c>
      <c r="F10" s="348"/>
    </row>
    <row r="11" spans="1:6" ht="12" customHeight="1" x14ac:dyDescent="0.25">
      <c r="A11" s="268" t="s">
        <v>332</v>
      </c>
      <c r="B11" s="256"/>
      <c r="C11" s="349">
        <v>0</v>
      </c>
      <c r="D11" s="349">
        <v>0</v>
      </c>
      <c r="E11" s="350">
        <f t="shared" si="0"/>
        <v>0</v>
      </c>
      <c r="F11" s="348"/>
    </row>
    <row r="12" spans="1:6" ht="18" customHeight="1" x14ac:dyDescent="0.25">
      <c r="A12" s="264" t="s">
        <v>333</v>
      </c>
      <c r="B12" s="256"/>
      <c r="C12" s="351">
        <f>SUM(C7:C11)</f>
        <v>0</v>
      </c>
      <c r="D12" s="351">
        <f>SUM(D7:D11)</f>
        <v>0</v>
      </c>
      <c r="E12" s="352">
        <f t="shared" si="0"/>
        <v>0</v>
      </c>
      <c r="F12" s="348"/>
    </row>
    <row r="13" spans="1:6" ht="13.5" customHeight="1" x14ac:dyDescent="0.25">
      <c r="A13" s="264" t="s">
        <v>334</v>
      </c>
      <c r="B13" s="283"/>
      <c r="C13" s="353"/>
      <c r="D13" s="353"/>
      <c r="E13" s="354"/>
      <c r="F13" s="348"/>
    </row>
    <row r="14" spans="1:6" ht="12" customHeight="1" x14ac:dyDescent="0.25">
      <c r="A14" s="268" t="s">
        <v>335</v>
      </c>
      <c r="B14" s="256"/>
      <c r="C14" s="346">
        <v>0</v>
      </c>
      <c r="D14" s="346">
        <v>0</v>
      </c>
      <c r="E14" s="347">
        <f>C14-D14</f>
        <v>0</v>
      </c>
      <c r="F14" s="348"/>
    </row>
    <row r="15" spans="1:6" ht="12" customHeight="1" x14ac:dyDescent="0.25">
      <c r="A15" s="268" t="s">
        <v>336</v>
      </c>
      <c r="B15" s="256"/>
      <c r="C15" s="346">
        <v>0</v>
      </c>
      <c r="D15" s="346">
        <v>0</v>
      </c>
      <c r="E15" s="347">
        <f>C15-D15</f>
        <v>0</v>
      </c>
      <c r="F15" s="348"/>
    </row>
    <row r="16" spans="1:6" ht="12" customHeight="1" x14ac:dyDescent="0.25">
      <c r="A16" s="268" t="s">
        <v>337</v>
      </c>
      <c r="B16" s="256"/>
      <c r="C16" s="349">
        <v>0</v>
      </c>
      <c r="D16" s="349">
        <v>0</v>
      </c>
      <c r="E16" s="350">
        <f>C16-D16</f>
        <v>0</v>
      </c>
      <c r="F16" s="348"/>
    </row>
    <row r="17" spans="1:7" ht="18" customHeight="1" x14ac:dyDescent="0.25">
      <c r="A17" s="264" t="s">
        <v>338</v>
      </c>
      <c r="B17" s="256"/>
      <c r="C17" s="351">
        <f>C14-C15-C16</f>
        <v>0</v>
      </c>
      <c r="D17" s="351">
        <f>D14-D15-D16</f>
        <v>0</v>
      </c>
      <c r="E17" s="352">
        <f>C17-D17</f>
        <v>0</v>
      </c>
      <c r="F17" s="348"/>
      <c r="G17" s="280"/>
    </row>
    <row r="18" spans="1:7" ht="18" customHeight="1" x14ac:dyDescent="0.25">
      <c r="A18" s="264" t="s">
        <v>339</v>
      </c>
      <c r="B18" s="256"/>
      <c r="C18" s="346">
        <v>0</v>
      </c>
      <c r="D18" s="346">
        <v>0</v>
      </c>
      <c r="E18" s="347">
        <f>C18-D18</f>
        <v>0</v>
      </c>
      <c r="F18" s="348"/>
    </row>
    <row r="19" spans="1:7" ht="13.5" customHeight="1" x14ac:dyDescent="0.25">
      <c r="A19" s="264" t="s">
        <v>340</v>
      </c>
      <c r="B19" s="256"/>
      <c r="C19" s="351"/>
      <c r="D19" s="351"/>
      <c r="E19" s="352"/>
      <c r="F19" s="348"/>
    </row>
    <row r="20" spans="1:7" ht="12" customHeight="1" x14ac:dyDescent="0.25">
      <c r="A20" s="268" t="s">
        <v>341</v>
      </c>
      <c r="B20" s="256"/>
      <c r="C20" s="346">
        <v>0</v>
      </c>
      <c r="D20" s="269" t="s">
        <v>342</v>
      </c>
      <c r="E20" s="270" t="s">
        <v>342</v>
      </c>
      <c r="F20" s="348"/>
    </row>
    <row r="21" spans="1:7" ht="12" customHeight="1" x14ac:dyDescent="0.25">
      <c r="A21" s="268" t="s">
        <v>343</v>
      </c>
      <c r="B21" s="256"/>
      <c r="C21" s="346">
        <v>0</v>
      </c>
      <c r="D21" s="269" t="s">
        <v>342</v>
      </c>
      <c r="E21" s="270" t="s">
        <v>342</v>
      </c>
      <c r="F21" s="355"/>
    </row>
    <row r="22" spans="1:7" ht="12" customHeight="1" x14ac:dyDescent="0.25">
      <c r="A22" s="268" t="s">
        <v>344</v>
      </c>
      <c r="B22" s="256"/>
      <c r="C22" s="346">
        <v>0</v>
      </c>
      <c r="D22" s="269" t="s">
        <v>342</v>
      </c>
      <c r="E22" s="270" t="s">
        <v>342</v>
      </c>
      <c r="F22" s="348"/>
    </row>
    <row r="23" spans="1:7" ht="12" customHeight="1" x14ac:dyDescent="0.25">
      <c r="A23" s="268" t="s">
        <v>345</v>
      </c>
      <c r="B23" s="256"/>
      <c r="C23" s="346">
        <v>0</v>
      </c>
      <c r="D23" s="269" t="s">
        <v>342</v>
      </c>
      <c r="E23" s="270" t="s">
        <v>342</v>
      </c>
      <c r="F23" s="348"/>
    </row>
    <row r="24" spans="1:7" ht="12" customHeight="1" x14ac:dyDescent="0.25">
      <c r="A24" s="268" t="s">
        <v>256</v>
      </c>
      <c r="B24" s="256"/>
      <c r="C24" s="346">
        <v>0</v>
      </c>
      <c r="D24" s="269" t="s">
        <v>342</v>
      </c>
      <c r="E24" s="270" t="s">
        <v>342</v>
      </c>
      <c r="F24" s="348"/>
    </row>
    <row r="25" spans="1:7" ht="12" customHeight="1" x14ac:dyDescent="0.25">
      <c r="A25" s="268" t="s">
        <v>257</v>
      </c>
      <c r="B25" s="256"/>
      <c r="C25" s="349">
        <v>0</v>
      </c>
      <c r="D25" s="269" t="s">
        <v>342</v>
      </c>
      <c r="E25" s="270" t="s">
        <v>342</v>
      </c>
      <c r="F25" s="348"/>
    </row>
    <row r="26" spans="1:7" ht="18" customHeight="1" x14ac:dyDescent="0.25">
      <c r="A26" s="264" t="s">
        <v>258</v>
      </c>
      <c r="B26" s="256"/>
      <c r="C26" s="356">
        <f>SUM(C20:C25)</f>
        <v>0</v>
      </c>
      <c r="D26" s="357" t="s">
        <v>342</v>
      </c>
      <c r="E26" s="358" t="s">
        <v>342</v>
      </c>
      <c r="F26" s="348"/>
    </row>
    <row r="27" spans="1:7" ht="18" customHeight="1" x14ac:dyDescent="0.25">
      <c r="A27" s="272" t="s">
        <v>259</v>
      </c>
      <c r="B27" s="273"/>
      <c r="C27" s="359">
        <f>C18+C26</f>
        <v>0</v>
      </c>
      <c r="D27" s="359">
        <f>D18</f>
        <v>0</v>
      </c>
      <c r="E27" s="360">
        <f>C27-D27</f>
        <v>0</v>
      </c>
      <c r="F27" s="348"/>
    </row>
    <row r="28" spans="1:7" ht="13.5" customHeight="1" x14ac:dyDescent="0.25">
      <c r="A28" s="264" t="s">
        <v>260</v>
      </c>
      <c r="B28" s="256"/>
      <c r="C28" s="361"/>
      <c r="D28" s="362"/>
      <c r="E28" s="271"/>
      <c r="F28" s="355"/>
    </row>
    <row r="29" spans="1:7" ht="12" customHeight="1" x14ac:dyDescent="0.25">
      <c r="A29" s="268" t="s">
        <v>346</v>
      </c>
      <c r="B29" s="256"/>
      <c r="C29" s="363">
        <v>0</v>
      </c>
      <c r="D29" s="364"/>
      <c r="E29" s="271" t="s">
        <v>255</v>
      </c>
      <c r="F29" s="348"/>
    </row>
    <row r="30" spans="1:7" ht="12" customHeight="1" x14ac:dyDescent="0.25">
      <c r="A30" s="268" t="s">
        <v>347</v>
      </c>
      <c r="B30" s="256"/>
      <c r="C30" s="363">
        <v>0</v>
      </c>
      <c r="D30" s="364"/>
      <c r="E30" s="271" t="s">
        <v>255</v>
      </c>
      <c r="F30" s="348"/>
    </row>
    <row r="31" spans="1:7" ht="12" customHeight="1" x14ac:dyDescent="0.25">
      <c r="A31" s="268" t="s">
        <v>348</v>
      </c>
      <c r="B31" s="256"/>
      <c r="C31" s="363">
        <v>0</v>
      </c>
      <c r="D31" s="364"/>
      <c r="E31" s="271" t="s">
        <v>255</v>
      </c>
      <c r="F31" s="348"/>
    </row>
    <row r="32" spans="1:7" ht="12" customHeight="1" x14ac:dyDescent="0.25">
      <c r="A32" s="268" t="s">
        <v>349</v>
      </c>
      <c r="B32" s="256"/>
      <c r="C32" s="363">
        <v>0</v>
      </c>
      <c r="D32" s="364"/>
      <c r="E32" s="271" t="s">
        <v>255</v>
      </c>
      <c r="F32" s="348"/>
    </row>
    <row r="33" spans="1:6" ht="12" customHeight="1" x14ac:dyDescent="0.25">
      <c r="A33" s="268" t="s">
        <v>350</v>
      </c>
      <c r="B33" s="256"/>
      <c r="C33" s="365">
        <v>0</v>
      </c>
      <c r="D33" s="366"/>
      <c r="E33" s="271" t="s">
        <v>255</v>
      </c>
      <c r="F33" s="348"/>
    </row>
    <row r="34" spans="1:6" ht="18" customHeight="1" x14ac:dyDescent="0.25">
      <c r="A34" s="272" t="s">
        <v>351</v>
      </c>
      <c r="B34" s="275"/>
      <c r="C34" s="367" t="s">
        <v>255</v>
      </c>
      <c r="D34" s="368"/>
      <c r="E34" s="369">
        <f>SUM(C29:D33)</f>
        <v>0</v>
      </c>
      <c r="F34" s="348"/>
    </row>
    <row r="35" spans="1:6" ht="18" customHeight="1" x14ac:dyDescent="0.25">
      <c r="A35" s="264" t="s">
        <v>352</v>
      </c>
      <c r="B35" s="256"/>
      <c r="C35" s="256"/>
      <c r="D35" s="256"/>
      <c r="E35" s="370">
        <v>0</v>
      </c>
    </row>
    <row r="36" spans="1:6" ht="18" customHeight="1" x14ac:dyDescent="0.25">
      <c r="A36" s="264" t="s">
        <v>353</v>
      </c>
      <c r="B36" s="256"/>
      <c r="C36" s="276"/>
      <c r="D36" s="276"/>
      <c r="E36" s="371">
        <f>IF((E12+E17+E27+E34+E35)&lt;(E44+E50+E54+E56),(E44+E50+E54+E56)-(E12+E17+E27+E34+E35),0)</f>
        <v>0</v>
      </c>
      <c r="F36" s="348"/>
    </row>
    <row r="37" spans="1:6" ht="24" customHeight="1" thickBot="1" x14ac:dyDescent="0.3">
      <c r="A37" s="277" t="s">
        <v>354</v>
      </c>
      <c r="B37" s="278"/>
      <c r="C37" s="279"/>
      <c r="D37" s="279"/>
      <c r="E37" s="372">
        <f>E12+E17+E27+E34+E35+E36</f>
        <v>0</v>
      </c>
    </row>
    <row r="38" spans="1:6" ht="13.5" customHeight="1" thickTop="1" x14ac:dyDescent="0.25">
      <c r="C38" s="280"/>
      <c r="D38" s="280"/>
      <c r="E38" s="280"/>
    </row>
    <row r="39" spans="1:6" ht="27" customHeight="1" x14ac:dyDescent="0.25">
      <c r="A39" s="253" t="s">
        <v>248</v>
      </c>
      <c r="B39" s="343" t="s">
        <v>324</v>
      </c>
      <c r="C39" s="343"/>
      <c r="D39" s="343"/>
      <c r="E39" s="343"/>
    </row>
    <row r="40" spans="1:6" x14ac:dyDescent="0.25">
      <c r="A40" s="253" t="s">
        <v>249</v>
      </c>
      <c r="B40" s="344" t="s">
        <v>96</v>
      </c>
      <c r="D40" s="255" t="s">
        <v>250</v>
      </c>
      <c r="E40" s="345" t="s">
        <v>325</v>
      </c>
    </row>
    <row r="41" spans="1:6" ht="15.75" thickBot="1" x14ac:dyDescent="0.3">
      <c r="A41" s="281" t="s">
        <v>355</v>
      </c>
      <c r="B41" s="282"/>
      <c r="C41" s="282"/>
      <c r="D41" s="282"/>
      <c r="E41" s="282"/>
    </row>
    <row r="42" spans="1:6" ht="18" customHeight="1" thickTop="1" thickBot="1" x14ac:dyDescent="0.3">
      <c r="A42" s="257" t="s">
        <v>261</v>
      </c>
      <c r="B42" s="258"/>
      <c r="C42" s="258"/>
      <c r="D42" s="258"/>
      <c r="E42" s="259"/>
    </row>
    <row r="43" spans="1:6" ht="25.5" customHeight="1" x14ac:dyDescent="0.25">
      <c r="A43" s="260"/>
      <c r="B43" s="261"/>
      <c r="C43" s="262" t="s">
        <v>252</v>
      </c>
      <c r="D43" s="262" t="s">
        <v>253</v>
      </c>
      <c r="E43" s="263" t="s">
        <v>254</v>
      </c>
    </row>
    <row r="44" spans="1:6" ht="27" customHeight="1" x14ac:dyDescent="0.25">
      <c r="A44" s="373" t="s">
        <v>356</v>
      </c>
      <c r="B44" s="374"/>
      <c r="C44" s="375">
        <v>0</v>
      </c>
      <c r="D44" s="375">
        <v>0</v>
      </c>
      <c r="E44" s="360">
        <f>C44-D44</f>
        <v>0</v>
      </c>
    </row>
    <row r="45" spans="1:6" ht="21" customHeight="1" x14ac:dyDescent="0.25">
      <c r="A45" s="264" t="s">
        <v>262</v>
      </c>
      <c r="B45" s="283"/>
      <c r="C45" s="376"/>
      <c r="D45" s="377"/>
      <c r="E45" s="274"/>
      <c r="F45" s="348"/>
    </row>
    <row r="46" spans="1:6" x14ac:dyDescent="0.25">
      <c r="A46" s="268" t="s">
        <v>357</v>
      </c>
      <c r="B46" s="256"/>
      <c r="C46" s="363">
        <v>0</v>
      </c>
      <c r="D46" s="364"/>
      <c r="E46" s="274" t="s">
        <v>342</v>
      </c>
      <c r="F46" s="348"/>
    </row>
    <row r="47" spans="1:6" x14ac:dyDescent="0.25">
      <c r="A47" s="268" t="s">
        <v>358</v>
      </c>
      <c r="B47" s="256"/>
      <c r="C47" s="363">
        <v>0</v>
      </c>
      <c r="D47" s="364"/>
      <c r="E47" s="274" t="s">
        <v>342</v>
      </c>
      <c r="F47" s="348"/>
    </row>
    <row r="48" spans="1:6" ht="13.5" customHeight="1" x14ac:dyDescent="0.25">
      <c r="A48" s="268" t="s">
        <v>359</v>
      </c>
      <c r="B48" s="256"/>
      <c r="C48" s="363">
        <v>0</v>
      </c>
      <c r="D48" s="364"/>
      <c r="E48" s="274" t="s">
        <v>342</v>
      </c>
      <c r="F48" s="348"/>
    </row>
    <row r="49" spans="1:6" ht="13.5" customHeight="1" x14ac:dyDescent="0.25">
      <c r="A49" s="268" t="s">
        <v>350</v>
      </c>
      <c r="B49" s="256"/>
      <c r="C49" s="365">
        <v>0</v>
      </c>
      <c r="D49" s="366"/>
      <c r="E49" s="274" t="s">
        <v>342</v>
      </c>
      <c r="F49" s="348"/>
    </row>
    <row r="50" spans="1:6" ht="21" customHeight="1" x14ac:dyDescent="0.25">
      <c r="A50" s="264" t="s">
        <v>263</v>
      </c>
      <c r="B50" s="283"/>
      <c r="C50" s="361" t="s">
        <v>255</v>
      </c>
      <c r="D50" s="362"/>
      <c r="E50" s="378">
        <f>SUM(C46:D49)</f>
        <v>0</v>
      </c>
      <c r="F50" s="348"/>
    </row>
    <row r="51" spans="1:6" x14ac:dyDescent="0.25">
      <c r="A51" s="264" t="s">
        <v>264</v>
      </c>
      <c r="B51" s="283"/>
      <c r="C51" s="379"/>
      <c r="D51" s="380"/>
      <c r="E51" s="274"/>
      <c r="F51" s="348"/>
    </row>
    <row r="52" spans="1:6" ht="13.5" customHeight="1" x14ac:dyDescent="0.25">
      <c r="A52" s="268" t="s">
        <v>360</v>
      </c>
      <c r="B52" s="256"/>
      <c r="C52" s="363">
        <v>0</v>
      </c>
      <c r="D52" s="364"/>
      <c r="E52" s="274" t="s">
        <v>342</v>
      </c>
      <c r="F52" s="348"/>
    </row>
    <row r="53" spans="1:6" ht="13.5" customHeight="1" x14ac:dyDescent="0.25">
      <c r="A53" s="268" t="s">
        <v>361</v>
      </c>
      <c r="B53" s="256"/>
      <c r="C53" s="363">
        <v>0</v>
      </c>
      <c r="D53" s="364"/>
      <c r="E53" s="358" t="s">
        <v>342</v>
      </c>
      <c r="F53" s="348"/>
    </row>
    <row r="54" spans="1:6" ht="21" customHeight="1" x14ac:dyDescent="0.25">
      <c r="A54" s="272" t="s">
        <v>265</v>
      </c>
      <c r="B54" s="283"/>
      <c r="C54" s="381" t="s">
        <v>255</v>
      </c>
      <c r="D54" s="382"/>
      <c r="E54" s="383">
        <f>SUM(C52:D53)</f>
        <v>0</v>
      </c>
      <c r="F54" s="348"/>
    </row>
    <row r="55" spans="1:6" x14ac:dyDescent="0.25">
      <c r="A55" s="264" t="s">
        <v>266</v>
      </c>
      <c r="B55" s="284"/>
      <c r="C55" s="285"/>
      <c r="D55" s="285"/>
      <c r="E55" s="286"/>
      <c r="F55" s="348"/>
    </row>
    <row r="56" spans="1:6" x14ac:dyDescent="0.25">
      <c r="A56" s="268" t="s">
        <v>362</v>
      </c>
      <c r="B56" s="256"/>
      <c r="C56" s="287"/>
      <c r="D56" s="287"/>
      <c r="E56" s="384">
        <v>0</v>
      </c>
      <c r="F56" s="348"/>
    </row>
    <row r="57" spans="1:6" ht="21" customHeight="1" x14ac:dyDescent="0.25">
      <c r="A57" s="264" t="s">
        <v>267</v>
      </c>
      <c r="B57" s="283"/>
      <c r="C57" s="276"/>
      <c r="D57" s="276"/>
      <c r="E57" s="385">
        <f>IF((E12+E17+E27+E34+E35)&gt;(E44+E50+E54+E56),(E12+E17+E27+E34+E35)-(E44+E50+E54+E56),0)</f>
        <v>0</v>
      </c>
      <c r="F57" s="348"/>
    </row>
    <row r="58" spans="1:6" ht="24" customHeight="1" x14ac:dyDescent="0.25">
      <c r="A58" s="272" t="s">
        <v>363</v>
      </c>
      <c r="B58" s="275"/>
      <c r="C58" s="386"/>
      <c r="D58" s="386"/>
      <c r="E58" s="387">
        <f>E44+E50+E54+E56+E57</f>
        <v>0</v>
      </c>
      <c r="F58" s="355"/>
    </row>
    <row r="59" spans="1:6" x14ac:dyDescent="0.25">
      <c r="A59" s="388" t="s">
        <v>364</v>
      </c>
      <c r="B59" s="256"/>
      <c r="C59" s="389"/>
      <c r="D59" s="390"/>
      <c r="E59" s="391"/>
    </row>
    <row r="60" spans="1:6" x14ac:dyDescent="0.25">
      <c r="A60" s="268" t="s">
        <v>365</v>
      </c>
      <c r="B60" s="256"/>
      <c r="C60" s="363">
        <v>0</v>
      </c>
      <c r="D60" s="364"/>
      <c r="E60" s="391"/>
    </row>
    <row r="61" spans="1:6" x14ac:dyDescent="0.25">
      <c r="A61" s="268" t="s">
        <v>366</v>
      </c>
      <c r="B61" s="256"/>
      <c r="C61" s="363">
        <v>0</v>
      </c>
      <c r="D61" s="364"/>
      <c r="E61" s="391"/>
    </row>
    <row r="62" spans="1:6" s="395" customFormat="1" ht="24" customHeight="1" thickBot="1" x14ac:dyDescent="0.3">
      <c r="A62" s="277" t="s">
        <v>367</v>
      </c>
      <c r="B62" s="288"/>
      <c r="C62" s="392">
        <f>C60-C61</f>
        <v>0</v>
      </c>
      <c r="D62" s="393"/>
      <c r="E62" s="394"/>
      <c r="F62" s="283"/>
    </row>
    <row r="63" spans="1:6" ht="15.75" thickTop="1" x14ac:dyDescent="0.25"/>
    <row r="64" spans="1:6" s="396" customFormat="1" ht="12.75" x14ac:dyDescent="0.2">
      <c r="C64" s="396" t="s">
        <v>368</v>
      </c>
      <c r="F64" s="397"/>
    </row>
  </sheetData>
  <mergeCells count="22">
    <mergeCell ref="C54:D54"/>
    <mergeCell ref="C60:D60"/>
    <mergeCell ref="C61:D61"/>
    <mergeCell ref="C62:D62"/>
    <mergeCell ref="C48:D48"/>
    <mergeCell ref="C49:D49"/>
    <mergeCell ref="C50:D50"/>
    <mergeCell ref="C51:D51"/>
    <mergeCell ref="C52:D52"/>
    <mergeCell ref="C53:D53"/>
    <mergeCell ref="C33:D33"/>
    <mergeCell ref="C34:D34"/>
    <mergeCell ref="B39:E39"/>
    <mergeCell ref="C45:D45"/>
    <mergeCell ref="C46:D46"/>
    <mergeCell ref="C47:D47"/>
    <mergeCell ref="B1:E1"/>
    <mergeCell ref="C28:D28"/>
    <mergeCell ref="C29:D29"/>
    <mergeCell ref="C30:D30"/>
    <mergeCell ref="C31:D31"/>
    <mergeCell ref="C32:D32"/>
  </mergeCells>
  <conditionalFormatting sqref="F45:F58 F7:F34 F36">
    <cfRule type="cellIs" dxfId="1" priority="1" stopIfTrue="1" operator="not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H17" sqref="H17"/>
    </sheetView>
  </sheetViews>
  <sheetFormatPr baseColWidth="10" defaultRowHeight="12.75" x14ac:dyDescent="0.2"/>
  <cols>
    <col min="1" max="1" width="46" style="292" customWidth="1"/>
    <col min="2" max="2" width="16" style="292" customWidth="1"/>
    <col min="3" max="3" width="9.140625" style="292" customWidth="1"/>
    <col min="4" max="4" width="12.7109375" style="342" customWidth="1"/>
    <col min="5" max="5" width="13.42578125" style="342" customWidth="1"/>
    <col min="6" max="16384" width="11.42578125" style="292"/>
  </cols>
  <sheetData>
    <row r="1" spans="1:7" ht="25.5" customHeight="1" x14ac:dyDescent="0.2">
      <c r="A1" s="289" t="s">
        <v>268</v>
      </c>
      <c r="B1" s="290" t="s">
        <v>269</v>
      </c>
      <c r="C1" s="290"/>
      <c r="D1" s="290"/>
      <c r="E1" s="290"/>
      <c r="F1" s="291"/>
      <c r="G1" s="291"/>
    </row>
    <row r="2" spans="1:7" x14ac:dyDescent="0.2">
      <c r="A2" s="289" t="s">
        <v>270</v>
      </c>
      <c r="B2" s="293" t="s">
        <v>142</v>
      </c>
      <c r="C2" s="294"/>
      <c r="D2" s="289" t="s">
        <v>250</v>
      </c>
      <c r="E2" s="295" t="s">
        <v>369</v>
      </c>
      <c r="F2" s="291"/>
      <c r="G2" s="291"/>
    </row>
    <row r="3" spans="1:7" x14ac:dyDescent="0.2">
      <c r="A3" s="289"/>
      <c r="B3" s="294"/>
      <c r="C3" s="294"/>
      <c r="D3" s="289"/>
      <c r="E3" s="296"/>
      <c r="F3" s="291"/>
      <c r="G3" s="291"/>
    </row>
    <row r="4" spans="1:7" ht="13.5" thickBot="1" x14ac:dyDescent="0.25">
      <c r="A4" s="297" t="s">
        <v>370</v>
      </c>
      <c r="B4" s="298"/>
      <c r="C4" s="298"/>
      <c r="D4" s="299"/>
      <c r="E4" s="299"/>
      <c r="F4" s="291"/>
      <c r="G4" s="291"/>
    </row>
    <row r="5" spans="1:7" ht="14.25" thickTop="1" thickBot="1" x14ac:dyDescent="0.25">
      <c r="A5" s="300" t="s">
        <v>251</v>
      </c>
      <c r="B5" s="301"/>
      <c r="C5" s="301"/>
      <c r="D5" s="301"/>
      <c r="E5" s="302"/>
      <c r="F5" s="303"/>
      <c r="G5" s="291"/>
    </row>
    <row r="6" spans="1:7" ht="13.5" thickTop="1" x14ac:dyDescent="0.2">
      <c r="A6" s="304" t="s">
        <v>271</v>
      </c>
      <c r="B6" s="305"/>
      <c r="C6" s="305"/>
      <c r="D6" s="306" t="s">
        <v>167</v>
      </c>
      <c r="E6" s="307">
        <v>0</v>
      </c>
      <c r="F6" s="308"/>
      <c r="G6" s="291"/>
    </row>
    <row r="7" spans="1:7" x14ac:dyDescent="0.2">
      <c r="A7" s="304" t="s">
        <v>272</v>
      </c>
      <c r="B7" s="305"/>
      <c r="C7" s="305"/>
      <c r="D7" s="306" t="s">
        <v>167</v>
      </c>
      <c r="E7" s="307">
        <v>0</v>
      </c>
      <c r="F7" s="308"/>
      <c r="G7" s="291"/>
    </row>
    <row r="8" spans="1:7" x14ac:dyDescent="0.2">
      <c r="A8" s="304" t="s">
        <v>273</v>
      </c>
      <c r="B8" s="298"/>
      <c r="C8" s="298"/>
      <c r="D8" s="309"/>
      <c r="E8" s="310"/>
      <c r="F8" s="308"/>
      <c r="G8" s="291"/>
    </row>
    <row r="9" spans="1:7" x14ac:dyDescent="0.2">
      <c r="A9" s="311" t="s">
        <v>274</v>
      </c>
      <c r="B9" s="298"/>
      <c r="C9" s="298"/>
      <c r="D9" s="312">
        <v>0</v>
      </c>
      <c r="E9" s="313" t="s">
        <v>167</v>
      </c>
      <c r="F9" s="308"/>
      <c r="G9" s="291"/>
    </row>
    <row r="10" spans="1:7" x14ac:dyDescent="0.2">
      <c r="A10" s="311" t="s">
        <v>275</v>
      </c>
      <c r="B10" s="298"/>
      <c r="C10" s="298"/>
      <c r="D10" s="312">
        <v>0</v>
      </c>
      <c r="E10" s="313"/>
      <c r="F10" s="308"/>
      <c r="G10" s="291"/>
    </row>
    <row r="11" spans="1:7" x14ac:dyDescent="0.2">
      <c r="A11" s="304" t="s">
        <v>276</v>
      </c>
      <c r="B11" s="314"/>
      <c r="C11" s="314"/>
      <c r="D11" s="315" t="s">
        <v>277</v>
      </c>
      <c r="E11" s="316">
        <f>SUM(D9:D10)</f>
        <v>0</v>
      </c>
      <c r="F11" s="317"/>
      <c r="G11" s="291"/>
    </row>
    <row r="12" spans="1:7" x14ac:dyDescent="0.2">
      <c r="A12" s="304" t="s">
        <v>278</v>
      </c>
      <c r="B12" s="298"/>
      <c r="C12" s="298"/>
      <c r="D12" s="309" t="s">
        <v>167</v>
      </c>
      <c r="E12" s="307">
        <v>0</v>
      </c>
      <c r="F12" s="308"/>
      <c r="G12" s="291"/>
    </row>
    <row r="13" spans="1:7" x14ac:dyDescent="0.2">
      <c r="A13" s="304" t="s">
        <v>279</v>
      </c>
      <c r="B13" s="298"/>
      <c r="C13" s="298"/>
      <c r="D13" s="309" t="s">
        <v>167</v>
      </c>
      <c r="E13" s="313"/>
      <c r="F13" s="308"/>
      <c r="G13" s="291"/>
    </row>
    <row r="14" spans="1:7" x14ac:dyDescent="0.2">
      <c r="A14" s="311" t="s">
        <v>280</v>
      </c>
      <c r="B14" s="298"/>
      <c r="C14" s="298"/>
      <c r="D14" s="312">
        <v>0</v>
      </c>
      <c r="E14" s="313" t="s">
        <v>167</v>
      </c>
      <c r="F14" s="308"/>
      <c r="G14" s="291"/>
    </row>
    <row r="15" spans="1:7" x14ac:dyDescent="0.2">
      <c r="A15" s="311" t="s">
        <v>281</v>
      </c>
      <c r="B15" s="298"/>
      <c r="C15" s="298"/>
      <c r="D15" s="312">
        <v>0</v>
      </c>
      <c r="E15" s="313" t="s">
        <v>167</v>
      </c>
      <c r="F15" s="308"/>
      <c r="G15" s="291"/>
    </row>
    <row r="16" spans="1:7" x14ac:dyDescent="0.2">
      <c r="A16" s="311" t="s">
        <v>282</v>
      </c>
      <c r="B16" s="298"/>
      <c r="C16" s="298"/>
      <c r="D16" s="312">
        <v>0</v>
      </c>
      <c r="E16" s="313" t="s">
        <v>167</v>
      </c>
      <c r="F16" s="308"/>
      <c r="G16" s="291"/>
    </row>
    <row r="17" spans="1:7" x14ac:dyDescent="0.2">
      <c r="A17" s="311" t="s">
        <v>283</v>
      </c>
      <c r="B17" s="298"/>
      <c r="C17" s="298"/>
      <c r="D17" s="312">
        <v>0</v>
      </c>
      <c r="E17" s="313"/>
      <c r="F17" s="308"/>
      <c r="G17" s="291"/>
    </row>
    <row r="18" spans="1:7" x14ac:dyDescent="0.2">
      <c r="A18" s="304" t="s">
        <v>284</v>
      </c>
      <c r="B18" s="298"/>
      <c r="C18" s="298"/>
      <c r="D18" s="315" t="s">
        <v>277</v>
      </c>
      <c r="E18" s="316">
        <f>SUM(D14:D17)</f>
        <v>0</v>
      </c>
      <c r="F18" s="317"/>
      <c r="G18" s="291"/>
    </row>
    <row r="19" spans="1:7" x14ac:dyDescent="0.2">
      <c r="A19" s="304" t="s">
        <v>285</v>
      </c>
      <c r="B19" s="298"/>
      <c r="C19" s="298"/>
      <c r="D19" s="309"/>
      <c r="E19" s="313" t="s">
        <v>167</v>
      </c>
      <c r="F19" s="308"/>
      <c r="G19" s="291"/>
    </row>
    <row r="20" spans="1:7" x14ac:dyDescent="0.2">
      <c r="A20" s="311" t="s">
        <v>286</v>
      </c>
      <c r="B20" s="298"/>
      <c r="C20" s="298"/>
      <c r="D20" s="312">
        <v>0</v>
      </c>
      <c r="E20" s="318" t="s">
        <v>167</v>
      </c>
      <c r="F20" s="308"/>
      <c r="G20" s="291"/>
    </row>
    <row r="21" spans="1:7" x14ac:dyDescent="0.2">
      <c r="A21" s="311" t="s">
        <v>287</v>
      </c>
      <c r="B21" s="298"/>
      <c r="C21" s="298"/>
      <c r="D21" s="312">
        <v>0</v>
      </c>
      <c r="E21" s="310" t="s">
        <v>167</v>
      </c>
      <c r="F21" s="308"/>
      <c r="G21" s="291"/>
    </row>
    <row r="22" spans="1:7" x14ac:dyDescent="0.2">
      <c r="A22" s="311" t="s">
        <v>288</v>
      </c>
      <c r="B22" s="298"/>
      <c r="C22" s="298"/>
      <c r="D22" s="309"/>
      <c r="E22" s="313"/>
      <c r="F22" s="308"/>
      <c r="G22" s="291"/>
    </row>
    <row r="23" spans="1:7" x14ac:dyDescent="0.2">
      <c r="A23" s="311" t="s">
        <v>289</v>
      </c>
      <c r="B23" s="298"/>
      <c r="C23" s="298"/>
      <c r="D23" s="312">
        <v>0</v>
      </c>
      <c r="E23" s="313" t="s">
        <v>167</v>
      </c>
      <c r="F23" s="308"/>
      <c r="G23" s="291"/>
    </row>
    <row r="24" spans="1:7" x14ac:dyDescent="0.2">
      <c r="A24" s="311" t="s">
        <v>290</v>
      </c>
      <c r="B24" s="298"/>
      <c r="C24" s="298"/>
      <c r="D24" s="309"/>
      <c r="E24" s="313"/>
      <c r="F24" s="308"/>
      <c r="G24" s="291"/>
    </row>
    <row r="25" spans="1:7" x14ac:dyDescent="0.2">
      <c r="A25" s="311" t="s">
        <v>291</v>
      </c>
      <c r="B25" s="298"/>
      <c r="C25" s="319">
        <v>0</v>
      </c>
      <c r="D25" s="309" t="s">
        <v>167</v>
      </c>
      <c r="E25" s="313"/>
      <c r="F25" s="308"/>
      <c r="G25" s="291"/>
    </row>
    <row r="26" spans="1:7" x14ac:dyDescent="0.2">
      <c r="A26" s="311" t="s">
        <v>292</v>
      </c>
      <c r="B26" s="298"/>
      <c r="C26" s="320">
        <v>0</v>
      </c>
      <c r="D26" s="309" t="s">
        <v>167</v>
      </c>
      <c r="E26" s="313"/>
      <c r="F26" s="308"/>
      <c r="G26" s="291"/>
    </row>
    <row r="27" spans="1:7" x14ac:dyDescent="0.2">
      <c r="A27" s="311" t="s">
        <v>293</v>
      </c>
      <c r="B27" s="298"/>
      <c r="C27" s="321" t="s">
        <v>255</v>
      </c>
      <c r="D27" s="309">
        <f>SUM(C25:C26)</f>
        <v>0</v>
      </c>
      <c r="E27" s="313" t="s">
        <v>167</v>
      </c>
      <c r="F27" s="308"/>
      <c r="G27" s="291"/>
    </row>
    <row r="28" spans="1:7" x14ac:dyDescent="0.2">
      <c r="A28" s="311" t="s">
        <v>294</v>
      </c>
      <c r="B28" s="298"/>
      <c r="C28" s="298"/>
      <c r="D28" s="312">
        <v>0</v>
      </c>
      <c r="E28" s="313" t="s">
        <v>167</v>
      </c>
      <c r="F28" s="308"/>
      <c r="G28" s="291"/>
    </row>
    <row r="29" spans="1:7" x14ac:dyDescent="0.2">
      <c r="A29" s="311" t="s">
        <v>295</v>
      </c>
      <c r="B29" s="298"/>
      <c r="C29" s="298"/>
      <c r="D29" s="312">
        <v>0</v>
      </c>
      <c r="E29" s="313" t="s">
        <v>167</v>
      </c>
      <c r="F29" s="308"/>
      <c r="G29" s="291"/>
    </row>
    <row r="30" spans="1:7" x14ac:dyDescent="0.2">
      <c r="A30" s="304" t="s">
        <v>296</v>
      </c>
      <c r="B30" s="298"/>
      <c r="C30" s="298"/>
      <c r="D30" s="315" t="s">
        <v>277</v>
      </c>
      <c r="E30" s="316">
        <f>SUM(D20:D29)</f>
        <v>0</v>
      </c>
      <c r="F30" s="317"/>
      <c r="G30" s="291"/>
    </row>
    <row r="31" spans="1:7" x14ac:dyDescent="0.2">
      <c r="A31" s="304" t="s">
        <v>297</v>
      </c>
      <c r="B31" s="298"/>
      <c r="C31" s="298"/>
      <c r="D31" s="322" t="s">
        <v>167</v>
      </c>
      <c r="E31" s="307">
        <v>0</v>
      </c>
      <c r="F31" s="308"/>
      <c r="G31" s="291"/>
    </row>
    <row r="32" spans="1:7" x14ac:dyDescent="0.2">
      <c r="A32" s="304" t="s">
        <v>298</v>
      </c>
      <c r="B32" s="298"/>
      <c r="C32" s="298"/>
      <c r="D32" s="322" t="s">
        <v>167</v>
      </c>
      <c r="E32" s="323">
        <f>IF((E6+E7+E11+E12+E18+E30+E31)&lt;(E40+E41+E45+E46+E47+E57),(E40+E41+E45+E46+E47+E57)-(E6+E7+E11+E12+E18+E30+E31),0)</f>
        <v>0</v>
      </c>
      <c r="F32" s="308"/>
      <c r="G32" s="291"/>
    </row>
    <row r="33" spans="1:7" ht="21" customHeight="1" thickBot="1" x14ac:dyDescent="0.25">
      <c r="A33" s="324" t="s">
        <v>299</v>
      </c>
      <c r="B33" s="325"/>
      <c r="C33" s="325"/>
      <c r="D33" s="326" t="s">
        <v>167</v>
      </c>
      <c r="E33" s="327">
        <f>SUM(E6:E32)</f>
        <v>0</v>
      </c>
      <c r="F33" s="317"/>
      <c r="G33" s="291"/>
    </row>
    <row r="34" spans="1:7" ht="13.5" thickTop="1" x14ac:dyDescent="0.2">
      <c r="A34" s="294"/>
      <c r="B34" s="294"/>
      <c r="C34" s="294"/>
      <c r="D34" s="296"/>
      <c r="E34" s="296"/>
      <c r="F34" s="308"/>
      <c r="G34" s="291"/>
    </row>
    <row r="35" spans="1:7" x14ac:dyDescent="0.2">
      <c r="A35" s="294"/>
      <c r="B35" s="294"/>
      <c r="C35" s="294"/>
      <c r="D35" s="296"/>
      <c r="E35" s="296"/>
      <c r="F35" s="308"/>
      <c r="G35" s="291"/>
    </row>
    <row r="36" spans="1:7" x14ac:dyDescent="0.2">
      <c r="A36" s="294"/>
      <c r="B36" s="294"/>
      <c r="C36" s="294"/>
      <c r="D36" s="296"/>
      <c r="E36" s="296"/>
      <c r="F36" s="308"/>
      <c r="G36" s="291"/>
    </row>
    <row r="37" spans="1:7" ht="6.75" customHeight="1" x14ac:dyDescent="0.2">
      <c r="A37" s="289"/>
      <c r="B37" s="294"/>
      <c r="C37" s="294"/>
      <c r="D37" s="289"/>
      <c r="E37" s="296"/>
      <c r="F37" s="308"/>
      <c r="G37" s="291"/>
    </row>
    <row r="38" spans="1:7" ht="13.5" thickBot="1" x14ac:dyDescent="0.25">
      <c r="A38" s="297" t="s">
        <v>371</v>
      </c>
      <c r="B38" s="328"/>
      <c r="C38" s="328"/>
      <c r="D38" s="329"/>
      <c r="E38" s="329"/>
      <c r="F38" s="308"/>
      <c r="G38" s="291"/>
    </row>
    <row r="39" spans="1:7" ht="14.25" thickTop="1" thickBot="1" x14ac:dyDescent="0.25">
      <c r="A39" s="300" t="s">
        <v>261</v>
      </c>
      <c r="B39" s="301"/>
      <c r="C39" s="301"/>
      <c r="D39" s="301"/>
      <c r="E39" s="302"/>
      <c r="F39" s="308"/>
      <c r="G39" s="291"/>
    </row>
    <row r="40" spans="1:7" ht="13.5" thickTop="1" x14ac:dyDescent="0.2">
      <c r="A40" s="304" t="s">
        <v>300</v>
      </c>
      <c r="B40" s="305"/>
      <c r="C40" s="305"/>
      <c r="D40" s="306" t="s">
        <v>167</v>
      </c>
      <c r="E40" s="330">
        <v>0</v>
      </c>
      <c r="F40" s="308"/>
      <c r="G40" s="291"/>
    </row>
    <row r="41" spans="1:7" x14ac:dyDescent="0.2">
      <c r="A41" s="304" t="s">
        <v>301</v>
      </c>
      <c r="B41" s="305"/>
      <c r="C41" s="305"/>
      <c r="D41" s="306" t="s">
        <v>167</v>
      </c>
      <c r="E41" s="330">
        <v>0</v>
      </c>
      <c r="F41" s="308"/>
      <c r="G41" s="291"/>
    </row>
    <row r="42" spans="1:7" x14ac:dyDescent="0.2">
      <c r="A42" s="304" t="s">
        <v>302</v>
      </c>
      <c r="B42" s="298"/>
      <c r="C42" s="298"/>
      <c r="D42" s="309"/>
      <c r="E42" s="313"/>
      <c r="F42" s="308"/>
      <c r="G42" s="291"/>
    </row>
    <row r="43" spans="1:7" x14ac:dyDescent="0.2">
      <c r="A43" s="311" t="s">
        <v>303</v>
      </c>
      <c r="B43" s="298"/>
      <c r="C43" s="298"/>
      <c r="D43" s="312">
        <v>0</v>
      </c>
      <c r="E43" s="313" t="s">
        <v>167</v>
      </c>
      <c r="F43" s="308"/>
      <c r="G43" s="291"/>
    </row>
    <row r="44" spans="1:7" x14ac:dyDescent="0.2">
      <c r="A44" s="311" t="s">
        <v>304</v>
      </c>
      <c r="B44" s="298"/>
      <c r="C44" s="298"/>
      <c r="D44" s="331">
        <v>0</v>
      </c>
      <c r="E44" s="313" t="s">
        <v>167</v>
      </c>
      <c r="F44" s="308"/>
      <c r="G44" s="291"/>
    </row>
    <row r="45" spans="1:7" x14ac:dyDescent="0.2">
      <c r="A45" s="304" t="s">
        <v>305</v>
      </c>
      <c r="B45" s="305"/>
      <c r="C45" s="305"/>
      <c r="D45" s="332" t="s">
        <v>255</v>
      </c>
      <c r="E45" s="333">
        <f>SUM(D43:D44)</f>
        <v>0</v>
      </c>
      <c r="F45" s="317"/>
      <c r="G45" s="291"/>
    </row>
    <row r="46" spans="1:7" x14ac:dyDescent="0.2">
      <c r="A46" s="304" t="s">
        <v>306</v>
      </c>
      <c r="B46" s="304"/>
      <c r="C46" s="305"/>
      <c r="D46" s="306" t="s">
        <v>167</v>
      </c>
      <c r="E46" s="330">
        <v>0</v>
      </c>
      <c r="F46" s="317"/>
      <c r="G46" s="291"/>
    </row>
    <row r="47" spans="1:7" ht="27" customHeight="1" x14ac:dyDescent="0.2">
      <c r="A47" s="334" t="s">
        <v>307</v>
      </c>
      <c r="B47" s="335"/>
      <c r="C47" s="336"/>
      <c r="D47" s="306"/>
      <c r="E47" s="330">
        <v>0</v>
      </c>
      <c r="F47" s="308"/>
      <c r="G47" s="291"/>
    </row>
    <row r="48" spans="1:7" x14ac:dyDescent="0.2">
      <c r="A48" s="304" t="s">
        <v>308</v>
      </c>
      <c r="B48" s="337"/>
      <c r="C48" s="298"/>
      <c r="D48" s="309"/>
      <c r="E48" s="313"/>
      <c r="F48" s="308"/>
      <c r="G48" s="291"/>
    </row>
    <row r="49" spans="1:7" x14ac:dyDescent="0.2">
      <c r="A49" s="311" t="s">
        <v>309</v>
      </c>
      <c r="B49" s="298"/>
      <c r="C49" s="298"/>
      <c r="D49" s="312">
        <v>0</v>
      </c>
      <c r="E49" s="313" t="s">
        <v>167</v>
      </c>
      <c r="F49" s="308"/>
      <c r="G49" s="291"/>
    </row>
    <row r="50" spans="1:7" x14ac:dyDescent="0.2">
      <c r="A50" s="311" t="s">
        <v>310</v>
      </c>
      <c r="B50" s="298"/>
      <c r="C50" s="298"/>
      <c r="D50" s="309"/>
      <c r="E50" s="313"/>
      <c r="F50" s="308"/>
      <c r="G50" s="291"/>
    </row>
    <row r="51" spans="1:7" x14ac:dyDescent="0.2">
      <c r="A51" s="311" t="s">
        <v>311</v>
      </c>
      <c r="B51" s="298"/>
      <c r="C51" s="319">
        <v>0</v>
      </c>
      <c r="D51" s="309"/>
      <c r="E51" s="313"/>
      <c r="F51" s="308"/>
      <c r="G51" s="291"/>
    </row>
    <row r="52" spans="1:7" x14ac:dyDescent="0.2">
      <c r="A52" s="311" t="s">
        <v>312</v>
      </c>
      <c r="B52" s="298"/>
      <c r="C52" s="320">
        <v>0</v>
      </c>
      <c r="D52" s="309" t="s">
        <v>167</v>
      </c>
      <c r="E52" s="313"/>
      <c r="F52" s="308"/>
      <c r="G52" s="291"/>
    </row>
    <row r="53" spans="1:7" x14ac:dyDescent="0.2">
      <c r="A53" s="311" t="s">
        <v>313</v>
      </c>
      <c r="B53" s="298"/>
      <c r="C53" s="321" t="s">
        <v>255</v>
      </c>
      <c r="D53" s="309">
        <f>SUM(C51:C52)</f>
        <v>0</v>
      </c>
      <c r="E53" s="313" t="s">
        <v>167</v>
      </c>
      <c r="F53" s="317"/>
      <c r="G53" s="291"/>
    </row>
    <row r="54" spans="1:7" x14ac:dyDescent="0.2">
      <c r="A54" s="311" t="s">
        <v>314</v>
      </c>
      <c r="B54" s="298"/>
      <c r="C54" s="298"/>
      <c r="D54" s="312">
        <v>0</v>
      </c>
      <c r="E54" s="313"/>
      <c r="F54" s="308"/>
      <c r="G54" s="291"/>
    </row>
    <row r="55" spans="1:7" x14ac:dyDescent="0.2">
      <c r="A55" s="311" t="s">
        <v>315</v>
      </c>
      <c r="B55" s="298"/>
      <c r="C55" s="298"/>
      <c r="D55" s="312">
        <v>0</v>
      </c>
      <c r="E55" s="313"/>
      <c r="F55" s="308"/>
      <c r="G55" s="291"/>
    </row>
    <row r="56" spans="1:7" x14ac:dyDescent="0.2">
      <c r="A56" s="311" t="s">
        <v>316</v>
      </c>
      <c r="B56" s="298"/>
      <c r="C56" s="298"/>
      <c r="D56" s="331">
        <v>0</v>
      </c>
      <c r="E56" s="313" t="s">
        <v>167</v>
      </c>
      <c r="F56" s="308"/>
      <c r="G56" s="291"/>
    </row>
    <row r="57" spans="1:7" x14ac:dyDescent="0.2">
      <c r="A57" s="304" t="s">
        <v>317</v>
      </c>
      <c r="B57" s="298"/>
      <c r="C57" s="298"/>
      <c r="D57" s="332" t="s">
        <v>255</v>
      </c>
      <c r="E57" s="333">
        <f>SUM(D46:D56)</f>
        <v>0</v>
      </c>
      <c r="F57" s="317"/>
      <c r="G57" s="291"/>
    </row>
    <row r="58" spans="1:7" x14ac:dyDescent="0.2">
      <c r="A58" s="304" t="s">
        <v>318</v>
      </c>
      <c r="B58" s="305"/>
      <c r="C58" s="305"/>
      <c r="D58" s="306" t="s">
        <v>167</v>
      </c>
      <c r="E58" s="338">
        <f>IF((E6+E7+E11+E12+E18+E30+E31)&gt;(E40+E41+E45+E46+E47+E57),(E6+E7+E11+E12+E18+E30+E31)-(E40+E41+E45+E46+E47+E57),0)</f>
        <v>0</v>
      </c>
      <c r="F58" s="317"/>
      <c r="G58" s="291"/>
    </row>
    <row r="59" spans="1:7" ht="21" customHeight="1" thickBot="1" x14ac:dyDescent="0.25">
      <c r="A59" s="324" t="s">
        <v>319</v>
      </c>
      <c r="B59" s="325"/>
      <c r="C59" s="325"/>
      <c r="D59" s="339" t="s">
        <v>167</v>
      </c>
      <c r="E59" s="340">
        <f>SUM(E40:E58)</f>
        <v>0</v>
      </c>
      <c r="F59" s="317"/>
      <c r="G59" s="291"/>
    </row>
    <row r="60" spans="1:7" ht="13.5" thickTop="1" x14ac:dyDescent="0.2">
      <c r="A60" s="294"/>
      <c r="B60" s="294"/>
      <c r="C60" s="294"/>
      <c r="D60" s="296"/>
      <c r="E60" s="296"/>
      <c r="F60" s="291"/>
      <c r="G60" s="291"/>
    </row>
    <row r="61" spans="1:7" x14ac:dyDescent="0.2">
      <c r="A61" s="291"/>
      <c r="B61" s="291"/>
      <c r="C61" s="291"/>
      <c r="D61" s="341"/>
      <c r="E61" s="341"/>
      <c r="F61" s="291"/>
      <c r="G61" s="291"/>
    </row>
  </sheetData>
  <mergeCells count="4">
    <mergeCell ref="B1:E1"/>
    <mergeCell ref="A5:E5"/>
    <mergeCell ref="A39:E39"/>
    <mergeCell ref="A47:C47"/>
  </mergeCells>
  <conditionalFormatting sqref="F6:F59">
    <cfRule type="cellIs" dxfId="0" priority="1" stopIfTrue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T1</vt:lpstr>
      <vt:lpstr>C4 S</vt:lpstr>
      <vt:lpstr>RS1</vt:lpstr>
      <vt:lpstr>RS2 Vie</vt:lpstr>
      <vt:lpstr>Bilan Vie</vt:lpstr>
      <vt:lpstr>CEG Vie</vt:lpstr>
      <vt:lpstr>CGPP Vie</vt:lpstr>
      <vt:lpstr>'C4 S'!Numero_des_semestres</vt:lpstr>
      <vt:lpstr>RS1!Numero_des_semestres</vt:lpstr>
      <vt:lpstr>'RS2 Vie'!Numero_des_semestres</vt:lpstr>
      <vt:lpstr>'T1'!Numero_des_trimestres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2016-08-17T10:22:37Z</dcterms:created>
  <dcterms:modified xsi:type="dcterms:W3CDTF">2016-08-17T10:36:38Z</dcterms:modified>
</cp:coreProperties>
</file>